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Weekly Stats/"/>
    </mc:Choice>
  </mc:AlternateContent>
  <xr:revisionPtr revIDLastSave="391" documentId="8_{4D65DB1E-BB72-49D6-BCF6-1A32F23E6C5F}" xr6:coauthVersionLast="47" xr6:coauthVersionMax="47" xr10:uidLastSave="{5F2CD1D9-6413-4829-BC23-C1004F99FA01}"/>
  <bookViews>
    <workbookView xWindow="-108" yWindow="-108" windowWidth="23256" windowHeight="12456" xr2:uid="{00000000-000D-0000-FFFF-FFFF00000000}"/>
  </bookViews>
  <sheets>
    <sheet name="Week Stats" sheetId="1" r:id="rId1"/>
    <sheet name="Players-of-the-Week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1" l="1"/>
  <c r="O31" i="1"/>
  <c r="O30" i="1"/>
  <c r="O29" i="1"/>
  <c r="O28" i="1"/>
  <c r="O27" i="1"/>
  <c r="O26" i="1"/>
  <c r="O25" i="1"/>
  <c r="O24" i="1"/>
  <c r="O23" i="1"/>
  <c r="O22" i="1"/>
  <c r="N32" i="1"/>
  <c r="N31" i="1"/>
  <c r="N30" i="1"/>
  <c r="N29" i="1"/>
  <c r="N28" i="1"/>
  <c r="N27" i="1"/>
  <c r="N26" i="1"/>
  <c r="N25" i="1"/>
  <c r="N24" i="1"/>
  <c r="N23" i="1"/>
  <c r="N22" i="1"/>
  <c r="N17" i="1"/>
  <c r="N16" i="1"/>
  <c r="N15" i="1"/>
  <c r="N14" i="1"/>
  <c r="N13" i="1"/>
  <c r="N12" i="1"/>
  <c r="N11" i="1"/>
  <c r="N10" i="1"/>
  <c r="N9" i="1"/>
  <c r="N8" i="1"/>
  <c r="N7" i="1"/>
  <c r="F32" i="1"/>
  <c r="F31" i="1"/>
  <c r="F30" i="1"/>
  <c r="F29" i="1"/>
  <c r="F28" i="1"/>
  <c r="F27" i="1"/>
  <c r="F26" i="1"/>
  <c r="F25" i="1"/>
  <c r="F24" i="1"/>
  <c r="F23" i="1"/>
  <c r="F22" i="1"/>
  <c r="E32" i="1"/>
  <c r="E31" i="1"/>
  <c r="E30" i="1"/>
  <c r="E29" i="1"/>
  <c r="E28" i="1"/>
  <c r="E27" i="1"/>
  <c r="E26" i="1"/>
  <c r="E25" i="1"/>
  <c r="E24" i="1"/>
  <c r="E23" i="1"/>
  <c r="E22" i="1"/>
  <c r="E17" i="1"/>
  <c r="E16" i="1"/>
  <c r="E15" i="1"/>
  <c r="E14" i="1"/>
  <c r="E13" i="1"/>
  <c r="E12" i="1"/>
  <c r="E11" i="1"/>
  <c r="E10" i="1"/>
  <c r="E9" i="1"/>
  <c r="E8" i="1"/>
  <c r="E7" i="1"/>
  <c r="M48" i="1" l="1"/>
  <c r="M47" i="1"/>
  <c r="M46" i="1"/>
  <c r="M45" i="1"/>
  <c r="M44" i="1"/>
  <c r="M43" i="1"/>
  <c r="M42" i="1"/>
  <c r="M40" i="1"/>
  <c r="M39" i="1"/>
  <c r="M38" i="1"/>
  <c r="M37" i="1"/>
  <c r="P42" i="1" l="1"/>
  <c r="O40" i="1"/>
  <c r="P46" i="1"/>
  <c r="O45" i="1"/>
  <c r="O42" i="1"/>
  <c r="O46" i="1"/>
  <c r="O39" i="1"/>
  <c r="O44" i="1"/>
  <c r="O48" i="1"/>
  <c r="P43" i="1"/>
  <c r="P47" i="1"/>
  <c r="P44" i="1"/>
  <c r="P48" i="1"/>
  <c r="O43" i="1"/>
  <c r="O47" i="1"/>
  <c r="P45" i="1"/>
  <c r="O38" i="1"/>
</calcChain>
</file>

<file path=xl/sharedStrings.xml><?xml version="1.0" encoding="utf-8"?>
<sst xmlns="http://schemas.openxmlformats.org/spreadsheetml/2006/main" count="123" uniqueCount="63">
  <si>
    <t>OUTHOUSE JOHN'S ROTISSERIE BASEBALL LEAGUE</t>
  </si>
  <si>
    <t>WEEK:</t>
  </si>
  <si>
    <t>DATE:</t>
  </si>
  <si>
    <t>TOTALS</t>
  </si>
  <si>
    <t>THIS WEEK</t>
  </si>
  <si>
    <t>BATTING</t>
  </si>
  <si>
    <t>AB</t>
  </si>
  <si>
    <t>H</t>
  </si>
  <si>
    <t>AVG</t>
  </si>
  <si>
    <t>HR</t>
  </si>
  <si>
    <t>RBI</t>
  </si>
  <si>
    <t>SB</t>
  </si>
  <si>
    <t>PITCHING</t>
  </si>
  <si>
    <t>IP</t>
  </si>
  <si>
    <t>BR</t>
  </si>
  <si>
    <t>ER</t>
  </si>
  <si>
    <t>WHIP</t>
  </si>
  <si>
    <t>ERA</t>
  </si>
  <si>
    <t>W</t>
  </si>
  <si>
    <t>L</t>
  </si>
  <si>
    <t>SV</t>
  </si>
  <si>
    <t>STANDINGS</t>
  </si>
  <si>
    <t>Behind</t>
  </si>
  <si>
    <t>Last</t>
  </si>
  <si>
    <t>WINS</t>
  </si>
  <si>
    <t>SVS</t>
  </si>
  <si>
    <t>POINTS</t>
  </si>
  <si>
    <t>1ST</t>
  </si>
  <si>
    <t>4TH</t>
  </si>
  <si>
    <t>Week</t>
  </si>
  <si>
    <t>Batters</t>
  </si>
  <si>
    <t>1st Star</t>
  </si>
  <si>
    <t>2nd Star</t>
  </si>
  <si>
    <t>3rd Star</t>
  </si>
  <si>
    <t>Pitchers</t>
  </si>
  <si>
    <t>Players-of-the-Week</t>
  </si>
  <si>
    <t>SouthShore RailCox</t>
  </si>
  <si>
    <t>Crosstown Rivals</t>
  </si>
  <si>
    <t>Moline Lawmen</t>
  </si>
  <si>
    <t>Steve-A-Dores</t>
  </si>
  <si>
    <t>Men In The John</t>
  </si>
  <si>
    <t>Boiler Bangers</t>
  </si>
  <si>
    <t>Commanders of Crunk</t>
  </si>
  <si>
    <t>Bayou City Bones</t>
  </si>
  <si>
    <t>Commanders</t>
  </si>
  <si>
    <t>CHI</t>
  </si>
  <si>
    <t>NY</t>
  </si>
  <si>
    <t>Panama City Hurricanes</t>
  </si>
  <si>
    <t>STL Dirtbags</t>
  </si>
  <si>
    <t>Seam Shifted Wake</t>
  </si>
  <si>
    <t>August 17 - August 23</t>
  </si>
  <si>
    <t>TATIS, Fernando</t>
  </si>
  <si>
    <t>SD</t>
  </si>
  <si>
    <t>`4</t>
  </si>
  <si>
    <t>CROW-ARMSSTRONG, Pete</t>
  </si>
  <si>
    <t>Bayou City</t>
  </si>
  <si>
    <t>WALKER, Jordan</t>
  </si>
  <si>
    <t>STL</t>
  </si>
  <si>
    <t>Panama City</t>
  </si>
  <si>
    <t>SNELL, Blake</t>
  </si>
  <si>
    <t>LA</t>
  </si>
  <si>
    <t>BUEHLER, Walker</t>
  </si>
  <si>
    <t>McLEAN, Nolan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</si>
</sst>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 Black"/>
      <family val="2"/>
    </font>
    <font>
      <b/>
      <u/>
      <sz val="12"/>
      <name val="Arial"/>
      <family val="2"/>
    </font>
    <font>
      <b/>
      <sz val="12"/>
      <name val="Arial Black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6"/>
      <name val="Arial"/>
      <family val="2"/>
    </font>
    <font>
      <b/>
      <sz val="16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 tint="0.499984740745262"/>
      </top>
      <bottom style="thin">
        <color rgb="FF3F3F3F"/>
      </bottom>
      <diagonal/>
    </border>
    <border>
      <left/>
      <right style="thin">
        <color rgb="FF3F3F3F"/>
      </right>
      <top style="thick">
        <color theme="4" tint="0.499984740745262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3" borderId="20" applyNumberFormat="0" applyAlignment="0" applyProtection="0"/>
  </cellStyleXfs>
  <cellXfs count="68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Continuous"/>
    </xf>
    <xf numFmtId="0" fontId="2" fillId="2" borderId="1" xfId="2" applyFill="1" applyBorder="1"/>
    <xf numFmtId="0" fontId="2" fillId="2" borderId="2" xfId="2" applyFill="1" applyBorder="1"/>
    <xf numFmtId="0" fontId="2" fillId="2" borderId="0" xfId="2" applyFill="1"/>
    <xf numFmtId="0" fontId="5" fillId="0" borderId="0" xfId="2" applyFont="1" applyAlignment="1">
      <alignment horizontal="center"/>
    </xf>
    <xf numFmtId="0" fontId="5" fillId="0" borderId="0" xfId="2" applyFont="1"/>
    <xf numFmtId="0" fontId="2" fillId="0" borderId="0" xfId="2" applyAlignment="1">
      <alignment horizontal="right" indent="1"/>
    </xf>
    <xf numFmtId="0" fontId="2" fillId="0" borderId="0" xfId="2" applyAlignment="1">
      <alignment horizontal="right" indent="2"/>
    </xf>
    <xf numFmtId="0" fontId="2" fillId="2" borderId="0" xfId="2" applyFill="1" applyAlignment="1">
      <alignment horizontal="right" indent="1"/>
    </xf>
    <xf numFmtId="0" fontId="6" fillId="0" borderId="3" xfId="2" applyFont="1" applyBorder="1" applyAlignment="1">
      <alignment horizontal="right" indent="1"/>
    </xf>
    <xf numFmtId="0" fontId="6" fillId="0" borderId="1" xfId="2" applyFont="1" applyBorder="1" applyAlignment="1">
      <alignment horizontal="right" indent="1"/>
    </xf>
    <xf numFmtId="0" fontId="6" fillId="0" borderId="3" xfId="2" applyFont="1" applyBorder="1" applyAlignment="1">
      <alignment horizontal="right" indent="2"/>
    </xf>
    <xf numFmtId="0" fontId="6" fillId="0" borderId="5" xfId="2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right" indent="2"/>
    </xf>
    <xf numFmtId="0" fontId="6" fillId="0" borderId="5" xfId="2" applyFont="1" applyBorder="1" applyAlignment="1">
      <alignment horizontal="right" indent="1"/>
    </xf>
    <xf numFmtId="166" fontId="6" fillId="0" borderId="6" xfId="2" applyNumberFormat="1" applyFont="1" applyBorder="1" applyAlignment="1">
      <alignment horizontal="right" indent="2"/>
    </xf>
    <xf numFmtId="166" fontId="6" fillId="0" borderId="7" xfId="2" applyNumberFormat="1" applyFont="1" applyBorder="1" applyAlignment="1">
      <alignment horizontal="right" indent="2"/>
    </xf>
    <xf numFmtId="166" fontId="6" fillId="2" borderId="8" xfId="2" applyNumberFormat="1" applyFont="1" applyFill="1" applyBorder="1" applyAlignment="1">
      <alignment horizontal="right" indent="2"/>
    </xf>
    <xf numFmtId="166" fontId="6" fillId="0" borderId="9" xfId="2" applyNumberFormat="1" applyFont="1" applyBorder="1" applyAlignment="1">
      <alignment horizontal="right" indent="2"/>
    </xf>
    <xf numFmtId="166" fontId="6" fillId="0" borderId="4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2"/>
    </xf>
    <xf numFmtId="166" fontId="6" fillId="2" borderId="10" xfId="2" applyNumberFormat="1" applyFont="1" applyFill="1" applyBorder="1" applyAlignment="1">
      <alignment horizontal="right" indent="2"/>
    </xf>
    <xf numFmtId="166" fontId="6" fillId="0" borderId="5" xfId="2" applyNumberFormat="1" applyFont="1" applyBorder="1" applyAlignment="1">
      <alignment horizontal="right" indent="2"/>
    </xf>
    <xf numFmtId="166" fontId="6" fillId="2" borderId="11" xfId="2" applyNumberFormat="1" applyFont="1" applyFill="1" applyBorder="1" applyAlignment="1">
      <alignment horizontal="right" indent="2"/>
    </xf>
    <xf numFmtId="166" fontId="6" fillId="2" borderId="12" xfId="2" applyNumberFormat="1" applyFont="1" applyFill="1" applyBorder="1" applyAlignment="1">
      <alignment horizontal="right" indent="2"/>
    </xf>
    <xf numFmtId="166" fontId="6" fillId="2" borderId="0" xfId="2" applyNumberFormat="1" applyFont="1" applyFill="1" applyAlignment="1">
      <alignment horizontal="right" indent="2"/>
    </xf>
    <xf numFmtId="166" fontId="6" fillId="2" borderId="2" xfId="2" applyNumberFormat="1" applyFont="1" applyFill="1" applyBorder="1" applyAlignment="1">
      <alignment horizontal="right" indent="2"/>
    </xf>
    <xf numFmtId="166" fontId="6" fillId="0" borderId="13" xfId="2" applyNumberFormat="1" applyFont="1" applyBorder="1" applyAlignment="1">
      <alignment horizontal="right" indent="2"/>
    </xf>
    <xf numFmtId="166" fontId="6" fillId="0" borderId="14" xfId="2" applyNumberFormat="1" applyFont="1" applyBorder="1" applyAlignment="1">
      <alignment horizontal="right" indent="2"/>
    </xf>
    <xf numFmtId="166" fontId="6" fillId="2" borderId="15" xfId="2" applyNumberFormat="1" applyFont="1" applyFill="1" applyBorder="1" applyAlignment="1">
      <alignment horizontal="right" indent="2"/>
    </xf>
    <xf numFmtId="166" fontId="6" fillId="0" borderId="16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center"/>
    </xf>
    <xf numFmtId="166" fontId="6" fillId="2" borderId="3" xfId="2" applyNumberFormat="1" applyFont="1" applyFill="1" applyBorder="1" applyAlignment="1">
      <alignment horizontal="center"/>
    </xf>
    <xf numFmtId="12" fontId="6" fillId="0" borderId="3" xfId="2" applyNumberFormat="1" applyFont="1" applyBorder="1" applyAlignment="1">
      <alignment horizontal="center"/>
    </xf>
    <xf numFmtId="12" fontId="6" fillId="2" borderId="1" xfId="2" applyNumberFormat="1" applyFont="1" applyFill="1" applyBorder="1" applyAlignment="1">
      <alignment horizontal="center"/>
    </xf>
    <xf numFmtId="12" fontId="6" fillId="2" borderId="12" xfId="2" applyNumberFormat="1" applyFont="1" applyFill="1" applyBorder="1" applyAlignment="1">
      <alignment horizontal="center"/>
    </xf>
    <xf numFmtId="0" fontId="6" fillId="2" borderId="17" xfId="2" applyFont="1" applyFill="1" applyBorder="1" applyAlignment="1">
      <alignment horizontal="right" indent="2"/>
    </xf>
    <xf numFmtId="0" fontId="7" fillId="0" borderId="0" xfId="2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0" fontId="9" fillId="0" borderId="0" xfId="2" applyFont="1"/>
    <xf numFmtId="0" fontId="11" fillId="0" borderId="19" xfId="4"/>
    <xf numFmtId="0" fontId="11" fillId="0" borderId="19" xfId="4" applyAlignment="1">
      <alignment horizontal="center"/>
    </xf>
    <xf numFmtId="165" fontId="12" fillId="3" borderId="20" xfId="5" applyNumberFormat="1" applyAlignment="1">
      <alignment horizontal="left" indent="1"/>
    </xf>
    <xf numFmtId="0" fontId="12" fillId="3" borderId="20" xfId="5" applyAlignment="1">
      <alignment horizontal="left" indent="2"/>
    </xf>
    <xf numFmtId="0" fontId="14" fillId="3" borderId="20" xfId="5" applyFont="1"/>
    <xf numFmtId="0" fontId="15" fillId="3" borderId="20" xfId="5" applyFont="1"/>
    <xf numFmtId="0" fontId="14" fillId="3" borderId="21" xfId="5" applyFont="1" applyBorder="1"/>
    <xf numFmtId="0" fontId="14" fillId="3" borderId="22" xfId="5" applyFont="1" applyBorder="1"/>
    <xf numFmtId="0" fontId="14" fillId="3" borderId="23" xfId="5" applyFont="1" applyBorder="1"/>
    <xf numFmtId="0" fontId="14" fillId="3" borderId="24" xfId="5" applyFont="1" applyBorder="1"/>
    <xf numFmtId="0" fontId="12" fillId="3" borderId="25" xfId="5" applyBorder="1" applyAlignment="1">
      <alignment horizontal="left" indent="3"/>
    </xf>
    <xf numFmtId="0" fontId="12" fillId="3" borderId="26" xfId="5" applyBorder="1" applyAlignment="1">
      <alignment horizontal="left" indent="3"/>
    </xf>
    <xf numFmtId="0" fontId="12" fillId="3" borderId="20" xfId="5" applyAlignment="1">
      <alignment horizontal="left" indent="3"/>
    </xf>
    <xf numFmtId="2" fontId="12" fillId="3" borderId="20" xfId="5" applyNumberFormat="1" applyAlignment="1">
      <alignment horizontal="left" indent="2"/>
    </xf>
    <xf numFmtId="165" fontId="12" fillId="3" borderId="20" xfId="5" applyNumberFormat="1" applyAlignment="1">
      <alignment horizontal="left" indent="2"/>
    </xf>
    <xf numFmtId="0" fontId="16" fillId="0" borderId="0" xfId="2" applyFont="1" applyAlignment="1">
      <alignment horizontal="center"/>
    </xf>
    <xf numFmtId="166" fontId="1" fillId="0" borderId="3" xfId="1" applyNumberFormat="1" applyBorder="1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1" applyAlignment="1">
      <alignment horizontal="center"/>
    </xf>
    <xf numFmtId="0" fontId="17" fillId="0" borderId="1" xfId="1" applyFont="1" applyBorder="1"/>
    <xf numFmtId="0" fontId="17" fillId="0" borderId="2" xfId="1" applyFont="1" applyBorder="1"/>
    <xf numFmtId="0" fontId="13" fillId="0" borderId="18" xfId="3" applyFont="1" applyAlignment="1">
      <alignment horizontal="center"/>
    </xf>
  </cellXfs>
  <cellStyles count="6">
    <cellStyle name="Heading 1" xfId="3" builtinId="16"/>
    <cellStyle name="Heading 2" xfId="4" builtinId="17"/>
    <cellStyle name="Normal" xfId="0" builtinId="0"/>
    <cellStyle name="Normal 2" xfId="2" xr:uid="{00000000-0005-0000-0000-000003000000}"/>
    <cellStyle name="Output" xfId="5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49"/>
  <sheetViews>
    <sheetView tabSelected="1" zoomScale="93" zoomScaleNormal="93" workbookViewId="0">
      <pane ySplit="5" topLeftCell="A6" activePane="bottomLeft" state="frozen"/>
      <selection pane="bottomLeft" activeCell="R48" sqref="R48"/>
    </sheetView>
  </sheetViews>
  <sheetFormatPr defaultRowHeight="14.4" x14ac:dyDescent="0.3"/>
  <cols>
    <col min="1" max="1" width="25.21875" bestFit="1" customWidth="1"/>
    <col min="2" max="2" width="11.6640625" customWidth="1"/>
    <col min="3" max="3" width="12.6640625" customWidth="1"/>
    <col min="4" max="11" width="11.6640625" customWidth="1"/>
    <col min="12" max="13" width="9.6640625" customWidth="1"/>
    <col min="14" max="15" width="11.6640625" customWidth="1"/>
    <col min="16" max="17" width="9.6640625" customWidth="1"/>
    <col min="18" max="18" width="6.6640625" customWidth="1"/>
  </cols>
  <sheetData>
    <row r="1" spans="1:18" ht="22.8" x14ac:dyDescent="0.4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0.399999999999999" x14ac:dyDescent="0.35">
      <c r="A2" s="1"/>
      <c r="B2" s="2" t="s">
        <v>1</v>
      </c>
      <c r="C2" s="61">
        <v>20</v>
      </c>
      <c r="D2" s="2" t="s">
        <v>2</v>
      </c>
      <c r="E2" s="8" t="s">
        <v>50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3">
      <c r="A3" s="1"/>
      <c r="B3" s="2"/>
      <c r="C3" s="7"/>
      <c r="D3" s="2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6" x14ac:dyDescent="0.3">
      <c r="A4" s="1"/>
      <c r="B4" s="1"/>
      <c r="C4" s="63" t="s">
        <v>3</v>
      </c>
      <c r="D4" s="63"/>
      <c r="E4" s="63"/>
      <c r="F4" s="63"/>
      <c r="G4" s="63"/>
      <c r="H4" s="63"/>
      <c r="I4" s="3"/>
      <c r="J4" s="3"/>
      <c r="K4" s="1"/>
      <c r="L4" s="63" t="s">
        <v>4</v>
      </c>
      <c r="M4" s="63"/>
      <c r="N4" s="63"/>
      <c r="O4" s="63"/>
      <c r="P4" s="63"/>
      <c r="Q4" s="63"/>
      <c r="R4" s="3"/>
    </row>
    <row r="5" spans="1:18" ht="18.600000000000001" x14ac:dyDescent="0.45">
      <c r="A5" s="45" t="s">
        <v>5</v>
      </c>
      <c r="B5" s="1"/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  <c r="I5" s="1"/>
      <c r="J5" s="1"/>
      <c r="K5" s="1"/>
      <c r="L5" s="41" t="s">
        <v>6</v>
      </c>
      <c r="M5" s="41" t="s">
        <v>7</v>
      </c>
      <c r="N5" s="41" t="s">
        <v>8</v>
      </c>
      <c r="O5" s="41" t="s">
        <v>9</v>
      </c>
      <c r="P5" s="41" t="s">
        <v>10</v>
      </c>
      <c r="Q5" s="41" t="s">
        <v>11</v>
      </c>
      <c r="R5" s="1"/>
    </row>
    <row r="6" spans="1:18" x14ac:dyDescent="0.3">
      <c r="A6" s="1"/>
      <c r="B6" s="1"/>
      <c r="C6" s="9"/>
      <c r="D6" s="9"/>
      <c r="E6" s="6"/>
      <c r="F6" s="6"/>
      <c r="G6" s="6"/>
      <c r="H6" s="6"/>
      <c r="I6" s="1"/>
      <c r="J6" s="1"/>
      <c r="K6" s="1"/>
      <c r="L6" s="9"/>
      <c r="M6" s="9"/>
      <c r="N6" s="1"/>
      <c r="O6" s="10"/>
      <c r="P6" s="10"/>
      <c r="Q6" s="10"/>
      <c r="R6" s="1"/>
    </row>
    <row r="7" spans="1:18" ht="20.100000000000001" customHeight="1" x14ac:dyDescent="0.3">
      <c r="A7" s="8" t="s">
        <v>36</v>
      </c>
      <c r="B7" s="1"/>
      <c r="C7" s="12">
        <v>5313</v>
      </c>
      <c r="D7" s="13">
        <v>1296</v>
      </c>
      <c r="E7" s="42">
        <f t="shared" ref="E7:E17" si="0">D7/C7</f>
        <v>0.24392998306041785</v>
      </c>
      <c r="F7" s="14">
        <v>181</v>
      </c>
      <c r="G7" s="12">
        <v>707</v>
      </c>
      <c r="H7" s="15">
        <v>95</v>
      </c>
      <c r="I7" s="1"/>
      <c r="J7" s="1"/>
      <c r="K7" s="1"/>
      <c r="L7" s="12">
        <v>261</v>
      </c>
      <c r="M7" s="12">
        <v>60</v>
      </c>
      <c r="N7" s="43">
        <f t="shared" ref="N7:N17" si="1">M7/L7</f>
        <v>0.22988505747126436</v>
      </c>
      <c r="O7" s="14">
        <v>11</v>
      </c>
      <c r="P7" s="14">
        <v>34</v>
      </c>
      <c r="Q7" s="14">
        <v>5</v>
      </c>
      <c r="R7" s="1"/>
    </row>
    <row r="8" spans="1:18" ht="20.100000000000001" customHeight="1" x14ac:dyDescent="0.3">
      <c r="A8" s="8" t="s">
        <v>47</v>
      </c>
      <c r="B8" s="1"/>
      <c r="C8" s="12">
        <v>5605</v>
      </c>
      <c r="D8" s="13">
        <v>1468</v>
      </c>
      <c r="E8" s="42">
        <f t="shared" si="0"/>
        <v>0.26190900981266724</v>
      </c>
      <c r="F8" s="14">
        <v>254</v>
      </c>
      <c r="G8" s="12">
        <v>869</v>
      </c>
      <c r="H8" s="15">
        <v>132</v>
      </c>
      <c r="I8" s="1"/>
      <c r="J8" s="1"/>
      <c r="K8" s="1"/>
      <c r="L8" s="12">
        <v>246</v>
      </c>
      <c r="M8" s="12">
        <v>63</v>
      </c>
      <c r="N8" s="43">
        <f t="shared" si="1"/>
        <v>0.25609756097560976</v>
      </c>
      <c r="O8" s="14">
        <v>8</v>
      </c>
      <c r="P8" s="14">
        <v>33</v>
      </c>
      <c r="Q8" s="14">
        <v>3</v>
      </c>
      <c r="R8" s="1"/>
    </row>
    <row r="9" spans="1:18" ht="20.100000000000001" customHeight="1" x14ac:dyDescent="0.3">
      <c r="A9" s="8" t="s">
        <v>37</v>
      </c>
      <c r="B9" s="1"/>
      <c r="C9" s="12">
        <v>5569</v>
      </c>
      <c r="D9" s="13">
        <v>1410</v>
      </c>
      <c r="E9" s="42">
        <f t="shared" si="0"/>
        <v>0.2531872867660262</v>
      </c>
      <c r="F9" s="14">
        <v>171</v>
      </c>
      <c r="G9" s="12">
        <v>731</v>
      </c>
      <c r="H9" s="15">
        <v>144</v>
      </c>
      <c r="I9" s="1"/>
      <c r="J9" s="1"/>
      <c r="K9" s="1"/>
      <c r="L9" s="12">
        <v>298</v>
      </c>
      <c r="M9" s="12">
        <v>69</v>
      </c>
      <c r="N9" s="43">
        <f t="shared" si="1"/>
        <v>0.23154362416107382</v>
      </c>
      <c r="O9" s="14">
        <v>9</v>
      </c>
      <c r="P9" s="14">
        <v>41</v>
      </c>
      <c r="Q9" s="14">
        <v>4</v>
      </c>
      <c r="R9" s="1"/>
    </row>
    <row r="10" spans="1:18" ht="20.100000000000001" customHeight="1" x14ac:dyDescent="0.3">
      <c r="A10" s="8" t="s">
        <v>48</v>
      </c>
      <c r="B10" s="1"/>
      <c r="C10" s="12">
        <v>4733</v>
      </c>
      <c r="D10" s="13">
        <v>1225</v>
      </c>
      <c r="E10" s="42">
        <f t="shared" si="0"/>
        <v>0.25882104373547432</v>
      </c>
      <c r="F10" s="14">
        <v>155</v>
      </c>
      <c r="G10" s="12">
        <v>626</v>
      </c>
      <c r="H10" s="15">
        <v>96</v>
      </c>
      <c r="I10" s="1"/>
      <c r="J10" s="1"/>
      <c r="K10" s="1"/>
      <c r="L10" s="12">
        <v>258</v>
      </c>
      <c r="M10" s="12">
        <v>72</v>
      </c>
      <c r="N10" s="43">
        <f t="shared" si="1"/>
        <v>0.27906976744186046</v>
      </c>
      <c r="O10" s="14">
        <v>8</v>
      </c>
      <c r="P10" s="14">
        <v>32</v>
      </c>
      <c r="Q10" s="14">
        <v>2</v>
      </c>
      <c r="R10" s="1"/>
    </row>
    <row r="11" spans="1:18" ht="20.100000000000001" customHeight="1" x14ac:dyDescent="0.3">
      <c r="A11" s="8" t="s">
        <v>38</v>
      </c>
      <c r="B11" s="1"/>
      <c r="C11" s="12">
        <v>5249</v>
      </c>
      <c r="D11" s="13">
        <v>1283</v>
      </c>
      <c r="E11" s="42">
        <f t="shared" si="0"/>
        <v>0.24442751000190513</v>
      </c>
      <c r="F11" s="14">
        <v>149</v>
      </c>
      <c r="G11" s="12">
        <v>604</v>
      </c>
      <c r="H11" s="15">
        <v>138</v>
      </c>
      <c r="I11" s="1"/>
      <c r="J11" s="1"/>
      <c r="K11" s="1"/>
      <c r="L11" s="12">
        <v>269</v>
      </c>
      <c r="M11" s="12">
        <v>52</v>
      </c>
      <c r="N11" s="43">
        <f t="shared" si="1"/>
        <v>0.19330855018587362</v>
      </c>
      <c r="O11" s="14">
        <v>4</v>
      </c>
      <c r="P11" s="14">
        <v>22</v>
      </c>
      <c r="Q11" s="14">
        <v>5</v>
      </c>
      <c r="R11" s="1"/>
    </row>
    <row r="12" spans="1:18" ht="20.100000000000001" customHeight="1" x14ac:dyDescent="0.3">
      <c r="A12" s="8" t="s">
        <v>39</v>
      </c>
      <c r="B12" s="1"/>
      <c r="C12" s="12">
        <v>5203</v>
      </c>
      <c r="D12" s="13">
        <v>1323</v>
      </c>
      <c r="E12" s="42">
        <f t="shared" si="0"/>
        <v>0.25427637901210842</v>
      </c>
      <c r="F12" s="14">
        <v>192</v>
      </c>
      <c r="G12" s="12">
        <v>799</v>
      </c>
      <c r="H12" s="15">
        <v>88</v>
      </c>
      <c r="I12" s="1"/>
      <c r="J12" s="1"/>
      <c r="K12" s="1"/>
      <c r="L12" s="12">
        <v>201</v>
      </c>
      <c r="M12" s="12">
        <v>54</v>
      </c>
      <c r="N12" s="43">
        <f t="shared" si="1"/>
        <v>0.26865671641791045</v>
      </c>
      <c r="O12" s="14">
        <v>7</v>
      </c>
      <c r="P12" s="14">
        <v>25</v>
      </c>
      <c r="Q12" s="14">
        <v>5</v>
      </c>
      <c r="R12" s="1"/>
    </row>
    <row r="13" spans="1:18" ht="20.100000000000001" customHeight="1" x14ac:dyDescent="0.3">
      <c r="A13" s="8" t="s">
        <v>40</v>
      </c>
      <c r="B13" s="1"/>
      <c r="C13" s="12">
        <v>4624</v>
      </c>
      <c r="D13" s="13">
        <v>1120</v>
      </c>
      <c r="E13" s="42">
        <f t="shared" si="0"/>
        <v>0.24221453287197231</v>
      </c>
      <c r="F13" s="14">
        <v>178</v>
      </c>
      <c r="G13" s="12">
        <v>629</v>
      </c>
      <c r="H13" s="15">
        <v>79</v>
      </c>
      <c r="I13" s="1"/>
      <c r="J13" s="1"/>
      <c r="K13" s="1"/>
      <c r="L13" s="12">
        <v>218</v>
      </c>
      <c r="M13" s="12">
        <v>65</v>
      </c>
      <c r="N13" s="43">
        <f t="shared" si="1"/>
        <v>0.29816513761467889</v>
      </c>
      <c r="O13" s="14">
        <v>11</v>
      </c>
      <c r="P13" s="14">
        <v>43</v>
      </c>
      <c r="Q13" s="14">
        <v>4</v>
      </c>
      <c r="R13" s="1"/>
    </row>
    <row r="14" spans="1:18" ht="20.100000000000001" customHeight="1" x14ac:dyDescent="0.3">
      <c r="A14" s="8" t="s">
        <v>42</v>
      </c>
      <c r="B14" s="1"/>
      <c r="C14" s="12">
        <v>5070</v>
      </c>
      <c r="D14" s="13">
        <v>1277</v>
      </c>
      <c r="E14" s="42">
        <f t="shared" si="0"/>
        <v>0.25187376725838262</v>
      </c>
      <c r="F14" s="14">
        <v>161</v>
      </c>
      <c r="G14" s="12">
        <v>588</v>
      </c>
      <c r="H14" s="15">
        <v>153</v>
      </c>
      <c r="I14" s="1"/>
      <c r="J14" s="1"/>
      <c r="K14" s="1"/>
      <c r="L14" s="12">
        <v>247</v>
      </c>
      <c r="M14" s="12">
        <v>74</v>
      </c>
      <c r="N14" s="43">
        <f t="shared" si="1"/>
        <v>0.29959514170040485</v>
      </c>
      <c r="O14" s="14">
        <v>8</v>
      </c>
      <c r="P14" s="14">
        <v>38</v>
      </c>
      <c r="Q14" s="14">
        <v>4</v>
      </c>
      <c r="R14" s="1"/>
    </row>
    <row r="15" spans="1:18" ht="20.100000000000001" customHeight="1" x14ac:dyDescent="0.3">
      <c r="A15" s="8" t="s">
        <v>41</v>
      </c>
      <c r="B15" s="1"/>
      <c r="C15" s="12">
        <v>5510</v>
      </c>
      <c r="D15" s="13">
        <v>1347</v>
      </c>
      <c r="E15" s="42">
        <f t="shared" si="0"/>
        <v>0.24446460980036297</v>
      </c>
      <c r="F15" s="14">
        <v>209</v>
      </c>
      <c r="G15" s="12">
        <v>668</v>
      </c>
      <c r="H15" s="15">
        <v>117</v>
      </c>
      <c r="I15" s="1"/>
      <c r="J15" s="1"/>
      <c r="K15" s="1"/>
      <c r="L15" s="12">
        <v>278</v>
      </c>
      <c r="M15" s="12">
        <v>61</v>
      </c>
      <c r="N15" s="43">
        <f t="shared" si="1"/>
        <v>0.21942446043165467</v>
      </c>
      <c r="O15" s="14">
        <v>4</v>
      </c>
      <c r="P15" s="14">
        <v>17</v>
      </c>
      <c r="Q15" s="14">
        <v>6</v>
      </c>
      <c r="R15" s="1"/>
    </row>
    <row r="16" spans="1:18" ht="20.100000000000001" customHeight="1" x14ac:dyDescent="0.3">
      <c r="A16" s="8" t="s">
        <v>43</v>
      </c>
      <c r="B16" s="1"/>
      <c r="C16" s="12">
        <v>5069</v>
      </c>
      <c r="D16" s="13">
        <v>1270</v>
      </c>
      <c r="E16" s="42">
        <f t="shared" si="0"/>
        <v>0.25054251331623595</v>
      </c>
      <c r="F16" s="14">
        <v>213</v>
      </c>
      <c r="G16" s="12">
        <v>694</v>
      </c>
      <c r="H16" s="15">
        <v>124</v>
      </c>
      <c r="I16" s="1"/>
      <c r="J16" s="1"/>
      <c r="K16" s="1"/>
      <c r="L16" s="12">
        <v>220</v>
      </c>
      <c r="M16" s="12">
        <v>58</v>
      </c>
      <c r="N16" s="43">
        <f t="shared" si="1"/>
        <v>0.26363636363636361</v>
      </c>
      <c r="O16" s="14">
        <v>13</v>
      </c>
      <c r="P16" s="14">
        <v>33</v>
      </c>
      <c r="Q16" s="14">
        <v>5</v>
      </c>
      <c r="R16" s="1"/>
    </row>
    <row r="17" spans="1:18" ht="20.100000000000001" customHeight="1" x14ac:dyDescent="0.3">
      <c r="A17" s="8" t="s">
        <v>49</v>
      </c>
      <c r="B17" s="1"/>
      <c r="C17" s="12">
        <v>3147</v>
      </c>
      <c r="D17" s="13">
        <v>762</v>
      </c>
      <c r="E17" s="42">
        <f t="shared" si="0"/>
        <v>0.24213536701620592</v>
      </c>
      <c r="F17" s="14">
        <v>115</v>
      </c>
      <c r="G17" s="12">
        <v>423</v>
      </c>
      <c r="H17" s="15">
        <v>38</v>
      </c>
      <c r="I17" s="1"/>
      <c r="J17" s="1"/>
      <c r="K17" s="1"/>
      <c r="L17" s="12">
        <v>136</v>
      </c>
      <c r="M17" s="12">
        <v>33</v>
      </c>
      <c r="N17" s="43">
        <f t="shared" si="1"/>
        <v>0.24264705882352941</v>
      </c>
      <c r="O17" s="14">
        <v>5</v>
      </c>
      <c r="P17" s="14">
        <v>23</v>
      </c>
      <c r="Q17" s="14">
        <v>1</v>
      </c>
      <c r="R17" s="1"/>
    </row>
    <row r="18" spans="1:18" x14ac:dyDescent="0.3">
      <c r="A18" s="1"/>
      <c r="B18" s="1"/>
      <c r="C18" s="1"/>
      <c r="D18" s="1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20" spans="1:18" ht="18.600000000000001" x14ac:dyDescent="0.45">
      <c r="A20" s="45" t="s">
        <v>12</v>
      </c>
      <c r="B20" s="41" t="s">
        <v>13</v>
      </c>
      <c r="C20" s="41" t="s">
        <v>14</v>
      </c>
      <c r="D20" s="41" t="s">
        <v>15</v>
      </c>
      <c r="E20" s="41" t="s">
        <v>16</v>
      </c>
      <c r="F20" s="41" t="s">
        <v>17</v>
      </c>
      <c r="G20" s="41" t="s">
        <v>18</v>
      </c>
      <c r="H20" s="41" t="s">
        <v>19</v>
      </c>
      <c r="I20" s="41" t="s">
        <v>20</v>
      </c>
      <c r="J20" s="1"/>
      <c r="K20" s="41" t="s">
        <v>13</v>
      </c>
      <c r="L20" s="41" t="s">
        <v>14</v>
      </c>
      <c r="M20" s="41" t="s">
        <v>15</v>
      </c>
      <c r="N20" s="41" t="s">
        <v>16</v>
      </c>
      <c r="O20" s="41" t="s">
        <v>17</v>
      </c>
      <c r="P20" s="41" t="s">
        <v>18</v>
      </c>
      <c r="Q20" s="41" t="s">
        <v>19</v>
      </c>
      <c r="R20" s="41" t="s">
        <v>20</v>
      </c>
    </row>
    <row r="21" spans="1:18" x14ac:dyDescent="0.3">
      <c r="A21" s="1"/>
      <c r="B21" s="1"/>
      <c r="C21" s="1"/>
      <c r="D21" s="1"/>
      <c r="E21" s="6"/>
      <c r="F21" s="6"/>
      <c r="G21" s="11"/>
      <c r="H21" s="11"/>
      <c r="I21" s="11"/>
      <c r="J21" s="1"/>
      <c r="K21" s="1"/>
      <c r="L21" s="1"/>
      <c r="M21" s="1"/>
      <c r="N21" s="1"/>
      <c r="O21" s="1"/>
      <c r="P21" s="10"/>
      <c r="Q21" s="10"/>
      <c r="R21" s="10"/>
    </row>
    <row r="22" spans="1:18" ht="20.100000000000001" customHeight="1" x14ac:dyDescent="0.3">
      <c r="A22" s="8" t="s">
        <v>36</v>
      </c>
      <c r="B22" s="16">
        <v>885.33</v>
      </c>
      <c r="C22" s="14">
        <v>1115</v>
      </c>
      <c r="D22" s="17">
        <v>364</v>
      </c>
      <c r="E22" s="44">
        <f t="shared" ref="E22:E32" si="2">C22/B22</f>
        <v>1.2594173923847605</v>
      </c>
      <c r="F22" s="43">
        <f t="shared" ref="F22:F32" si="3">D22*9/B22</f>
        <v>3.7003151367286771</v>
      </c>
      <c r="G22" s="12">
        <v>69</v>
      </c>
      <c r="H22" s="12">
        <v>47</v>
      </c>
      <c r="I22" s="18">
        <v>17</v>
      </c>
      <c r="J22" s="1"/>
      <c r="K22" s="16">
        <v>47.67</v>
      </c>
      <c r="L22" s="12">
        <v>69</v>
      </c>
      <c r="M22" s="14">
        <v>18</v>
      </c>
      <c r="N22" s="43">
        <f t="shared" ref="N22:N32" si="4">L22/K22</f>
        <v>1.44745122718691</v>
      </c>
      <c r="O22" s="43">
        <f t="shared" ref="O22:O32" si="5">M22*9/K22</f>
        <v>3.398363750786658</v>
      </c>
      <c r="P22" s="14">
        <v>4</v>
      </c>
      <c r="Q22" s="14">
        <v>4</v>
      </c>
      <c r="R22" s="12">
        <v>1</v>
      </c>
    </row>
    <row r="23" spans="1:18" ht="20.100000000000001" customHeight="1" x14ac:dyDescent="0.3">
      <c r="A23" s="8" t="s">
        <v>47</v>
      </c>
      <c r="B23" s="16">
        <v>934.67</v>
      </c>
      <c r="C23" s="14">
        <v>1272</v>
      </c>
      <c r="D23" s="17">
        <v>469</v>
      </c>
      <c r="E23" s="44">
        <f t="shared" si="2"/>
        <v>1.3609081280023967</v>
      </c>
      <c r="F23" s="43">
        <f t="shared" si="3"/>
        <v>4.5160323964607834</v>
      </c>
      <c r="G23" s="12">
        <v>50</v>
      </c>
      <c r="H23" s="12">
        <v>61</v>
      </c>
      <c r="I23" s="18">
        <v>34</v>
      </c>
      <c r="J23" s="1"/>
      <c r="K23" s="16">
        <v>52.67</v>
      </c>
      <c r="L23" s="12">
        <v>88</v>
      </c>
      <c r="M23" s="14">
        <v>34</v>
      </c>
      <c r="N23" s="43">
        <f t="shared" si="4"/>
        <v>1.670780330358838</v>
      </c>
      <c r="O23" s="43">
        <f t="shared" si="5"/>
        <v>5.8097588760205046</v>
      </c>
      <c r="P23" s="14">
        <v>2</v>
      </c>
      <c r="Q23" s="14">
        <v>5</v>
      </c>
      <c r="R23" s="12">
        <v>1</v>
      </c>
    </row>
    <row r="24" spans="1:18" ht="20.100000000000001" customHeight="1" x14ac:dyDescent="0.3">
      <c r="A24" s="8" t="s">
        <v>37</v>
      </c>
      <c r="B24" s="16">
        <v>978</v>
      </c>
      <c r="C24" s="14">
        <v>1185</v>
      </c>
      <c r="D24" s="17">
        <v>357</v>
      </c>
      <c r="E24" s="44">
        <f t="shared" si="2"/>
        <v>1.2116564417177915</v>
      </c>
      <c r="F24" s="43">
        <f t="shared" si="3"/>
        <v>3.2852760736196318</v>
      </c>
      <c r="G24" s="12">
        <v>81</v>
      </c>
      <c r="H24" s="12">
        <v>41</v>
      </c>
      <c r="I24" s="18">
        <v>43</v>
      </c>
      <c r="J24" s="1"/>
      <c r="K24" s="16">
        <v>48</v>
      </c>
      <c r="L24" s="12">
        <v>58</v>
      </c>
      <c r="M24" s="14">
        <v>12</v>
      </c>
      <c r="N24" s="43">
        <f t="shared" si="4"/>
        <v>1.2083333333333333</v>
      </c>
      <c r="O24" s="43">
        <f t="shared" si="5"/>
        <v>2.25</v>
      </c>
      <c r="P24" s="14">
        <v>4</v>
      </c>
      <c r="Q24" s="14">
        <v>1</v>
      </c>
      <c r="R24" s="12">
        <v>3</v>
      </c>
    </row>
    <row r="25" spans="1:18" ht="20.100000000000001" customHeight="1" x14ac:dyDescent="0.3">
      <c r="A25" s="8" t="s">
        <v>48</v>
      </c>
      <c r="B25" s="16">
        <v>862</v>
      </c>
      <c r="C25" s="14">
        <v>1004</v>
      </c>
      <c r="D25" s="17">
        <v>306</v>
      </c>
      <c r="E25" s="44">
        <f t="shared" si="2"/>
        <v>1.1647331786542923</v>
      </c>
      <c r="F25" s="43">
        <f t="shared" si="3"/>
        <v>3.1948955916473318</v>
      </c>
      <c r="G25" s="12">
        <v>59</v>
      </c>
      <c r="H25" s="12">
        <v>39</v>
      </c>
      <c r="I25" s="18">
        <v>50</v>
      </c>
      <c r="J25" s="1"/>
      <c r="K25" s="16">
        <v>32.67</v>
      </c>
      <c r="L25" s="12">
        <v>32</v>
      </c>
      <c r="M25" s="14">
        <v>8</v>
      </c>
      <c r="N25" s="43">
        <f t="shared" si="4"/>
        <v>0.97949188858279768</v>
      </c>
      <c r="O25" s="43">
        <f t="shared" si="5"/>
        <v>2.2038567493112948</v>
      </c>
      <c r="P25" s="14">
        <v>3</v>
      </c>
      <c r="Q25" s="14">
        <v>0</v>
      </c>
      <c r="R25" s="12">
        <v>5</v>
      </c>
    </row>
    <row r="26" spans="1:18" ht="20.100000000000001" customHeight="1" x14ac:dyDescent="0.3">
      <c r="A26" s="8" t="s">
        <v>38</v>
      </c>
      <c r="B26" s="16">
        <v>796.67</v>
      </c>
      <c r="C26" s="14">
        <v>917</v>
      </c>
      <c r="D26" s="17">
        <v>332</v>
      </c>
      <c r="E26" s="44">
        <f t="shared" si="2"/>
        <v>1.1510412090325983</v>
      </c>
      <c r="F26" s="43">
        <f t="shared" si="3"/>
        <v>3.7506119221258492</v>
      </c>
      <c r="G26" s="12">
        <v>54</v>
      </c>
      <c r="H26" s="12">
        <v>42</v>
      </c>
      <c r="I26" s="18">
        <v>37</v>
      </c>
      <c r="J26" s="1"/>
      <c r="K26" s="16">
        <v>31.67</v>
      </c>
      <c r="L26" s="12">
        <v>38</v>
      </c>
      <c r="M26" s="14">
        <v>13</v>
      </c>
      <c r="N26" s="43">
        <f t="shared" si="4"/>
        <v>1.1998736975055257</v>
      </c>
      <c r="O26" s="43">
        <f t="shared" si="5"/>
        <v>3.6943479633722762</v>
      </c>
      <c r="P26" s="14">
        <v>2</v>
      </c>
      <c r="Q26" s="14">
        <v>0</v>
      </c>
      <c r="R26" s="12">
        <v>0</v>
      </c>
    </row>
    <row r="27" spans="1:18" ht="20.100000000000001" customHeight="1" x14ac:dyDescent="0.3">
      <c r="A27" s="8" t="s">
        <v>39</v>
      </c>
      <c r="B27" s="16">
        <v>899.33</v>
      </c>
      <c r="C27" s="14">
        <v>1211</v>
      </c>
      <c r="D27" s="17">
        <v>489</v>
      </c>
      <c r="E27" s="44">
        <f t="shared" si="2"/>
        <v>1.3465579931726952</v>
      </c>
      <c r="F27" s="43">
        <f t="shared" si="3"/>
        <v>4.8936430453782256</v>
      </c>
      <c r="G27" s="12">
        <v>45</v>
      </c>
      <c r="H27" s="12">
        <v>69</v>
      </c>
      <c r="I27" s="18">
        <v>44</v>
      </c>
      <c r="J27" s="1"/>
      <c r="K27" s="16">
        <v>25.33</v>
      </c>
      <c r="L27" s="12">
        <v>52</v>
      </c>
      <c r="M27" s="14">
        <v>29</v>
      </c>
      <c r="N27" s="43">
        <f t="shared" si="4"/>
        <v>2.0529016975917886</v>
      </c>
      <c r="O27" s="43">
        <f t="shared" si="5"/>
        <v>10.303987366758784</v>
      </c>
      <c r="P27" s="14">
        <v>0</v>
      </c>
      <c r="Q27" s="14">
        <v>3</v>
      </c>
      <c r="R27" s="12">
        <v>5</v>
      </c>
    </row>
    <row r="28" spans="1:18" ht="20.100000000000001" customHeight="1" x14ac:dyDescent="0.3">
      <c r="A28" s="8" t="s">
        <v>40</v>
      </c>
      <c r="B28" s="16">
        <v>869.67</v>
      </c>
      <c r="C28" s="14">
        <v>1066</v>
      </c>
      <c r="D28" s="17">
        <v>346</v>
      </c>
      <c r="E28" s="44">
        <f t="shared" si="2"/>
        <v>1.2257522968482299</v>
      </c>
      <c r="F28" s="43">
        <f t="shared" si="3"/>
        <v>3.5806685294422023</v>
      </c>
      <c r="G28" s="12">
        <v>62</v>
      </c>
      <c r="H28" s="12">
        <v>47</v>
      </c>
      <c r="I28" s="18">
        <v>37</v>
      </c>
      <c r="J28" s="1"/>
      <c r="K28" s="16">
        <v>53</v>
      </c>
      <c r="L28" s="12">
        <v>80</v>
      </c>
      <c r="M28" s="14">
        <v>31</v>
      </c>
      <c r="N28" s="43">
        <f t="shared" si="4"/>
        <v>1.5094339622641511</v>
      </c>
      <c r="O28" s="43">
        <f t="shared" si="5"/>
        <v>5.2641509433962268</v>
      </c>
      <c r="P28" s="14">
        <v>2</v>
      </c>
      <c r="Q28" s="14">
        <v>6</v>
      </c>
      <c r="R28" s="12">
        <v>0</v>
      </c>
    </row>
    <row r="29" spans="1:18" ht="20.100000000000001" customHeight="1" x14ac:dyDescent="0.3">
      <c r="A29" s="8" t="s">
        <v>42</v>
      </c>
      <c r="B29" s="16">
        <v>776</v>
      </c>
      <c r="C29" s="14">
        <v>976</v>
      </c>
      <c r="D29" s="17">
        <v>330</v>
      </c>
      <c r="E29" s="44">
        <f t="shared" si="2"/>
        <v>1.2577319587628866</v>
      </c>
      <c r="F29" s="43">
        <f t="shared" si="3"/>
        <v>3.8273195876288661</v>
      </c>
      <c r="G29" s="12">
        <v>39</v>
      </c>
      <c r="H29" s="12">
        <v>33</v>
      </c>
      <c r="I29" s="18">
        <v>8</v>
      </c>
      <c r="J29" s="1"/>
      <c r="K29" s="16">
        <v>29</v>
      </c>
      <c r="L29" s="12">
        <v>28</v>
      </c>
      <c r="M29" s="14">
        <v>8</v>
      </c>
      <c r="N29" s="43">
        <f t="shared" si="4"/>
        <v>0.96551724137931039</v>
      </c>
      <c r="O29" s="43">
        <f t="shared" si="5"/>
        <v>2.4827586206896552</v>
      </c>
      <c r="P29" s="14">
        <v>0</v>
      </c>
      <c r="Q29" s="14">
        <v>1</v>
      </c>
      <c r="R29" s="12">
        <v>1</v>
      </c>
    </row>
    <row r="30" spans="1:18" ht="20.100000000000001" customHeight="1" x14ac:dyDescent="0.3">
      <c r="A30" s="8" t="s">
        <v>41</v>
      </c>
      <c r="B30" s="16">
        <v>875.33</v>
      </c>
      <c r="C30" s="14">
        <v>1016</v>
      </c>
      <c r="D30" s="17">
        <v>305</v>
      </c>
      <c r="E30" s="44">
        <f t="shared" si="2"/>
        <v>1.1607051055030673</v>
      </c>
      <c r="F30" s="43">
        <f t="shared" si="3"/>
        <v>3.1359601521711808</v>
      </c>
      <c r="G30" s="12">
        <v>57</v>
      </c>
      <c r="H30" s="12">
        <v>36</v>
      </c>
      <c r="I30" s="18">
        <v>60</v>
      </c>
      <c r="J30" s="1"/>
      <c r="K30" s="16">
        <v>54.33</v>
      </c>
      <c r="L30" s="12">
        <v>73</v>
      </c>
      <c r="M30" s="14">
        <v>23</v>
      </c>
      <c r="N30" s="43">
        <f t="shared" si="4"/>
        <v>1.3436407141542426</v>
      </c>
      <c r="O30" s="43">
        <f t="shared" si="5"/>
        <v>3.8100496963003865</v>
      </c>
      <c r="P30" s="14">
        <v>3</v>
      </c>
      <c r="Q30" s="14">
        <v>1</v>
      </c>
      <c r="R30" s="12">
        <v>4</v>
      </c>
    </row>
    <row r="31" spans="1:18" ht="20.100000000000001" customHeight="1" x14ac:dyDescent="0.3">
      <c r="A31" s="8" t="s">
        <v>43</v>
      </c>
      <c r="B31" s="16">
        <v>725.33</v>
      </c>
      <c r="C31" s="14">
        <v>910</v>
      </c>
      <c r="D31" s="17">
        <v>333</v>
      </c>
      <c r="E31" s="44">
        <f t="shared" si="2"/>
        <v>1.2546013538665159</v>
      </c>
      <c r="F31" s="43">
        <f t="shared" si="3"/>
        <v>4.1319123709208219</v>
      </c>
      <c r="G31" s="12">
        <v>58</v>
      </c>
      <c r="H31" s="12">
        <v>39</v>
      </c>
      <c r="I31" s="18">
        <v>32</v>
      </c>
      <c r="J31" s="1"/>
      <c r="K31" s="16">
        <v>31.67</v>
      </c>
      <c r="L31" s="12">
        <v>59</v>
      </c>
      <c r="M31" s="14">
        <v>24</v>
      </c>
      <c r="N31" s="43">
        <f t="shared" si="4"/>
        <v>1.8629617934954215</v>
      </c>
      <c r="O31" s="43">
        <f t="shared" si="5"/>
        <v>6.8203347016103564</v>
      </c>
      <c r="P31" s="14">
        <v>3</v>
      </c>
      <c r="Q31" s="14">
        <v>4</v>
      </c>
      <c r="R31" s="12">
        <v>2</v>
      </c>
    </row>
    <row r="32" spans="1:18" ht="20.100000000000001" customHeight="1" x14ac:dyDescent="0.3">
      <c r="A32" s="8" t="s">
        <v>49</v>
      </c>
      <c r="B32" s="16">
        <v>801</v>
      </c>
      <c r="C32" s="14">
        <v>1044</v>
      </c>
      <c r="D32" s="17">
        <v>383</v>
      </c>
      <c r="E32" s="44">
        <f t="shared" si="2"/>
        <v>1.303370786516854</v>
      </c>
      <c r="F32" s="43">
        <f t="shared" si="3"/>
        <v>4.3033707865168536</v>
      </c>
      <c r="G32" s="12">
        <v>52</v>
      </c>
      <c r="H32" s="12">
        <v>62</v>
      </c>
      <c r="I32" s="18">
        <v>6</v>
      </c>
      <c r="J32" s="1"/>
      <c r="K32" s="16">
        <v>34.67</v>
      </c>
      <c r="L32" s="12">
        <v>53</v>
      </c>
      <c r="M32" s="14">
        <v>13</v>
      </c>
      <c r="N32" s="43">
        <f t="shared" si="4"/>
        <v>1.5286991635419671</v>
      </c>
      <c r="O32" s="43">
        <f t="shared" si="5"/>
        <v>3.3746755119700027</v>
      </c>
      <c r="P32" s="14">
        <v>0</v>
      </c>
      <c r="Q32" s="14">
        <v>3</v>
      </c>
      <c r="R32" s="12">
        <v>0</v>
      </c>
    </row>
    <row r="33" spans="1:17" x14ac:dyDescent="0.3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</row>
    <row r="35" spans="1:17" ht="18.600000000000001" x14ac:dyDescent="0.45">
      <c r="A35" s="45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1" t="s">
        <v>22</v>
      </c>
      <c r="P35" s="41" t="s">
        <v>22</v>
      </c>
      <c r="Q35" s="41" t="s">
        <v>23</v>
      </c>
    </row>
    <row r="36" spans="1:17" ht="16.8" thickBot="1" x14ac:dyDescent="0.45">
      <c r="A36" s="1"/>
      <c r="B36" s="1"/>
      <c r="C36" s="41" t="s">
        <v>8</v>
      </c>
      <c r="D36" s="41" t="s">
        <v>9</v>
      </c>
      <c r="E36" s="41" t="s">
        <v>10</v>
      </c>
      <c r="F36" s="41" t="s">
        <v>11</v>
      </c>
      <c r="G36" s="41"/>
      <c r="H36" s="41" t="s">
        <v>16</v>
      </c>
      <c r="I36" s="41" t="s">
        <v>17</v>
      </c>
      <c r="J36" s="41" t="s">
        <v>24</v>
      </c>
      <c r="K36" s="41" t="s">
        <v>25</v>
      </c>
      <c r="L36" s="1"/>
      <c r="M36" s="41" t="s">
        <v>26</v>
      </c>
      <c r="N36" s="1"/>
      <c r="O36" s="41" t="s">
        <v>27</v>
      </c>
      <c r="P36" s="41" t="s">
        <v>28</v>
      </c>
      <c r="Q36" s="41" t="s">
        <v>29</v>
      </c>
    </row>
    <row r="37" spans="1:17" ht="20.100000000000001" customHeight="1" thickTop="1" x14ac:dyDescent="0.4">
      <c r="A37" s="65" t="s">
        <v>37</v>
      </c>
      <c r="B37" s="66"/>
      <c r="C37" s="19">
        <v>8</v>
      </c>
      <c r="D37" s="20">
        <v>5</v>
      </c>
      <c r="E37" s="20">
        <v>9</v>
      </c>
      <c r="F37" s="20">
        <v>10</v>
      </c>
      <c r="G37" s="21"/>
      <c r="H37" s="20">
        <v>8</v>
      </c>
      <c r="I37" s="20">
        <v>9</v>
      </c>
      <c r="J37" s="20">
        <v>11</v>
      </c>
      <c r="K37" s="22">
        <v>8</v>
      </c>
      <c r="L37" s="1"/>
      <c r="M37" s="62">
        <f>SUM(C37:K37)</f>
        <v>68</v>
      </c>
      <c r="N37" s="1"/>
      <c r="O37" s="35"/>
      <c r="P37" s="35"/>
      <c r="Q37" s="14">
        <v>1</v>
      </c>
    </row>
    <row r="38" spans="1:17" ht="20.100000000000001" customHeight="1" x14ac:dyDescent="0.4">
      <c r="A38" s="65" t="s">
        <v>41</v>
      </c>
      <c r="B38" s="66"/>
      <c r="C38" s="23">
        <v>5</v>
      </c>
      <c r="D38" s="24">
        <v>9</v>
      </c>
      <c r="E38" s="24">
        <v>6</v>
      </c>
      <c r="F38" s="24">
        <v>6</v>
      </c>
      <c r="G38" s="25"/>
      <c r="H38" s="24">
        <v>10</v>
      </c>
      <c r="I38" s="24">
        <v>11</v>
      </c>
      <c r="J38" s="24">
        <v>6</v>
      </c>
      <c r="K38" s="26">
        <v>11</v>
      </c>
      <c r="L38" s="1"/>
      <c r="M38" s="62">
        <f t="shared" ref="M38:M40" si="6">SUM(C38:K38)</f>
        <v>64</v>
      </c>
      <c r="N38" s="1"/>
      <c r="O38" s="37">
        <f>M37-M38</f>
        <v>4</v>
      </c>
      <c r="P38" s="37"/>
      <c r="Q38" s="14">
        <v>2</v>
      </c>
    </row>
    <row r="39" spans="1:17" ht="20.100000000000001" customHeight="1" x14ac:dyDescent="0.4">
      <c r="A39" s="65" t="s">
        <v>48</v>
      </c>
      <c r="B39" s="66"/>
      <c r="C39" s="23">
        <v>10</v>
      </c>
      <c r="D39" s="24">
        <v>3</v>
      </c>
      <c r="E39" s="24">
        <v>4</v>
      </c>
      <c r="F39" s="24">
        <v>5</v>
      </c>
      <c r="G39" s="25"/>
      <c r="H39" s="24">
        <v>9</v>
      </c>
      <c r="I39" s="24">
        <v>10</v>
      </c>
      <c r="J39" s="24">
        <v>8</v>
      </c>
      <c r="K39" s="26">
        <v>10</v>
      </c>
      <c r="L39" s="1"/>
      <c r="M39" s="62">
        <f t="shared" si="6"/>
        <v>59</v>
      </c>
      <c r="N39" s="1"/>
      <c r="O39" s="37">
        <f>M37-M39</f>
        <v>9</v>
      </c>
      <c r="P39" s="37"/>
      <c r="Q39" s="14">
        <v>3</v>
      </c>
    </row>
    <row r="40" spans="1:17" ht="20.100000000000001" customHeight="1" x14ac:dyDescent="0.4">
      <c r="A40" s="65" t="s">
        <v>47</v>
      </c>
      <c r="B40" s="66"/>
      <c r="C40" s="23">
        <v>11</v>
      </c>
      <c r="D40" s="24">
        <v>11</v>
      </c>
      <c r="E40" s="24">
        <v>11</v>
      </c>
      <c r="F40" s="24">
        <v>8</v>
      </c>
      <c r="G40" s="25"/>
      <c r="H40" s="24">
        <v>1</v>
      </c>
      <c r="I40" s="24">
        <v>2</v>
      </c>
      <c r="J40" s="24">
        <v>3</v>
      </c>
      <c r="K40" s="26">
        <v>5</v>
      </c>
      <c r="L40" s="1"/>
      <c r="M40" s="62">
        <f t="shared" si="6"/>
        <v>52</v>
      </c>
      <c r="N40" s="1"/>
      <c r="O40" s="37">
        <f>M37-M40</f>
        <v>16</v>
      </c>
      <c r="P40" s="37"/>
      <c r="Q40" s="14">
        <v>4</v>
      </c>
    </row>
    <row r="41" spans="1:17" ht="9.9" customHeight="1" x14ac:dyDescent="0.3">
      <c r="A41" s="4"/>
      <c r="B41" s="5"/>
      <c r="C41" s="27"/>
      <c r="D41" s="28"/>
      <c r="E41" s="28"/>
      <c r="F41" s="28"/>
      <c r="G41" s="29"/>
      <c r="H41" s="28"/>
      <c r="I41" s="28"/>
      <c r="J41" s="28"/>
      <c r="K41" s="30"/>
      <c r="L41" s="1"/>
      <c r="M41" s="36"/>
      <c r="N41" s="1"/>
      <c r="O41" s="38"/>
      <c r="P41" s="39"/>
      <c r="Q41" s="40"/>
    </row>
    <row r="42" spans="1:17" ht="20.100000000000001" customHeight="1" x14ac:dyDescent="0.4">
      <c r="A42" s="65" t="s">
        <v>43</v>
      </c>
      <c r="B42" s="66"/>
      <c r="C42" s="23">
        <v>6</v>
      </c>
      <c r="D42" s="24">
        <v>10</v>
      </c>
      <c r="E42" s="24">
        <v>7</v>
      </c>
      <c r="F42" s="24">
        <v>7</v>
      </c>
      <c r="G42" s="25"/>
      <c r="H42" s="24">
        <v>6</v>
      </c>
      <c r="I42" s="24">
        <v>4</v>
      </c>
      <c r="J42" s="24">
        <v>7</v>
      </c>
      <c r="K42" s="26">
        <v>4</v>
      </c>
      <c r="L42" s="1"/>
      <c r="M42" s="62">
        <f t="shared" ref="M42:M48" si="7">SUM(C42:K42)</f>
        <v>51</v>
      </c>
      <c r="N42" s="1"/>
      <c r="O42" s="37">
        <f>M37-M42</f>
        <v>17</v>
      </c>
      <c r="P42" s="37">
        <f>M40-M42</f>
        <v>1</v>
      </c>
      <c r="Q42" s="14">
        <v>5</v>
      </c>
    </row>
    <row r="43" spans="1:17" ht="20.100000000000001" customHeight="1" x14ac:dyDescent="0.4">
      <c r="A43" s="65" t="s">
        <v>38</v>
      </c>
      <c r="B43" s="66"/>
      <c r="C43" s="23">
        <v>4</v>
      </c>
      <c r="D43" s="24">
        <v>2</v>
      </c>
      <c r="E43" s="24">
        <v>3</v>
      </c>
      <c r="F43" s="24">
        <v>9</v>
      </c>
      <c r="G43" s="25"/>
      <c r="H43" s="24">
        <v>11</v>
      </c>
      <c r="I43" s="24">
        <v>6</v>
      </c>
      <c r="J43" s="24">
        <v>5</v>
      </c>
      <c r="K43" s="26">
        <v>6.5</v>
      </c>
      <c r="L43" s="1"/>
      <c r="M43" s="62">
        <f t="shared" si="7"/>
        <v>46.5</v>
      </c>
      <c r="N43" s="1"/>
      <c r="O43" s="37">
        <f>M37-M43</f>
        <v>21.5</v>
      </c>
      <c r="P43" s="37">
        <f>M40-M43</f>
        <v>5.5</v>
      </c>
      <c r="Q43" s="14">
        <v>6</v>
      </c>
    </row>
    <row r="44" spans="1:17" ht="20.100000000000001" customHeight="1" x14ac:dyDescent="0.4">
      <c r="A44" s="65" t="s">
        <v>36</v>
      </c>
      <c r="B44" s="66"/>
      <c r="C44" s="23">
        <v>3</v>
      </c>
      <c r="D44" s="24">
        <v>7</v>
      </c>
      <c r="E44" s="24">
        <v>8</v>
      </c>
      <c r="F44" s="24">
        <v>4</v>
      </c>
      <c r="G44" s="25"/>
      <c r="H44" s="24">
        <v>4</v>
      </c>
      <c r="I44" s="24">
        <v>7</v>
      </c>
      <c r="J44" s="24">
        <v>10</v>
      </c>
      <c r="K44" s="26">
        <v>3</v>
      </c>
      <c r="L44" s="1"/>
      <c r="M44" s="62">
        <f t="shared" si="7"/>
        <v>46</v>
      </c>
      <c r="N44" s="1"/>
      <c r="O44" s="37">
        <f>M37-M44</f>
        <v>22</v>
      </c>
      <c r="P44" s="37">
        <f>M40-M44</f>
        <v>6</v>
      </c>
      <c r="Q44" s="14">
        <v>7</v>
      </c>
    </row>
    <row r="45" spans="1:17" ht="20.100000000000001" customHeight="1" x14ac:dyDescent="0.4">
      <c r="A45" s="65" t="s">
        <v>40</v>
      </c>
      <c r="B45" s="66"/>
      <c r="C45" s="23">
        <v>2</v>
      </c>
      <c r="D45" s="24">
        <v>6</v>
      </c>
      <c r="E45" s="24">
        <v>5</v>
      </c>
      <c r="F45" s="24">
        <v>2</v>
      </c>
      <c r="G45" s="25"/>
      <c r="H45" s="24">
        <v>7</v>
      </c>
      <c r="I45" s="24">
        <v>8</v>
      </c>
      <c r="J45" s="24">
        <v>9</v>
      </c>
      <c r="K45" s="26">
        <v>6.5</v>
      </c>
      <c r="L45" s="1"/>
      <c r="M45" s="62">
        <f t="shared" si="7"/>
        <v>45.5</v>
      </c>
      <c r="N45" s="1"/>
      <c r="O45" s="37">
        <f>M37-M45</f>
        <v>22.5</v>
      </c>
      <c r="P45" s="37">
        <f>M40-M45</f>
        <v>6.5</v>
      </c>
      <c r="Q45" s="14">
        <v>8</v>
      </c>
    </row>
    <row r="46" spans="1:17" ht="20.100000000000001" customHeight="1" x14ac:dyDescent="0.4">
      <c r="A46" s="65" t="s">
        <v>39</v>
      </c>
      <c r="B46" s="66"/>
      <c r="C46" s="23">
        <v>9</v>
      </c>
      <c r="D46" s="24">
        <v>8</v>
      </c>
      <c r="E46" s="24">
        <v>10</v>
      </c>
      <c r="F46" s="24">
        <v>3</v>
      </c>
      <c r="G46" s="25"/>
      <c r="H46" s="24">
        <v>2</v>
      </c>
      <c r="I46" s="24">
        <v>1</v>
      </c>
      <c r="J46" s="24">
        <v>2</v>
      </c>
      <c r="K46" s="26">
        <v>9</v>
      </c>
      <c r="L46" s="1"/>
      <c r="M46" s="62">
        <f t="shared" si="7"/>
        <v>44</v>
      </c>
      <c r="N46" s="1"/>
      <c r="O46" s="37">
        <f>M37-M46</f>
        <v>24</v>
      </c>
      <c r="P46" s="37">
        <f>M40-M46</f>
        <v>8</v>
      </c>
      <c r="Q46" s="14">
        <v>9</v>
      </c>
    </row>
    <row r="47" spans="1:17" ht="20.100000000000001" customHeight="1" x14ac:dyDescent="0.4">
      <c r="A47" s="65" t="s">
        <v>42</v>
      </c>
      <c r="B47" s="66"/>
      <c r="C47" s="23">
        <v>7</v>
      </c>
      <c r="D47" s="24">
        <v>4</v>
      </c>
      <c r="E47" s="24">
        <v>2</v>
      </c>
      <c r="F47" s="24">
        <v>11</v>
      </c>
      <c r="G47" s="25"/>
      <c r="H47" s="24">
        <v>5</v>
      </c>
      <c r="I47" s="24">
        <v>5</v>
      </c>
      <c r="J47" s="24">
        <v>1</v>
      </c>
      <c r="K47" s="26">
        <v>2</v>
      </c>
      <c r="L47" s="1"/>
      <c r="M47" s="62">
        <f t="shared" si="7"/>
        <v>37</v>
      </c>
      <c r="N47" s="1"/>
      <c r="O47" s="37">
        <f>M37-M47</f>
        <v>31</v>
      </c>
      <c r="P47" s="37">
        <f>M40-M47</f>
        <v>15</v>
      </c>
      <c r="Q47" s="14">
        <v>10</v>
      </c>
    </row>
    <row r="48" spans="1:17" ht="20.100000000000001" customHeight="1" thickBot="1" x14ac:dyDescent="0.45">
      <c r="A48" s="65" t="s">
        <v>49</v>
      </c>
      <c r="B48" s="66"/>
      <c r="C48" s="31">
        <v>1</v>
      </c>
      <c r="D48" s="32">
        <v>1</v>
      </c>
      <c r="E48" s="32">
        <v>1</v>
      </c>
      <c r="F48" s="32">
        <v>1</v>
      </c>
      <c r="G48" s="33"/>
      <c r="H48" s="32">
        <v>3</v>
      </c>
      <c r="I48" s="32">
        <v>3</v>
      </c>
      <c r="J48" s="32">
        <v>4</v>
      </c>
      <c r="K48" s="34">
        <v>1</v>
      </c>
      <c r="L48" s="1"/>
      <c r="M48" s="62">
        <f t="shared" si="7"/>
        <v>15</v>
      </c>
      <c r="N48" s="1"/>
      <c r="O48" s="37">
        <f>M37-M48</f>
        <v>53</v>
      </c>
      <c r="P48" s="37">
        <f>M40-M48</f>
        <v>37</v>
      </c>
      <c r="Q48" s="14">
        <v>11</v>
      </c>
    </row>
    <row r="49" ht="15" thickTop="1" x14ac:dyDescent="0.3"/>
  </sheetData>
  <mergeCells count="14">
    <mergeCell ref="L4:Q4"/>
    <mergeCell ref="A1:R1"/>
    <mergeCell ref="A37:B37"/>
    <mergeCell ref="A38:B38"/>
    <mergeCell ref="A48:B48"/>
    <mergeCell ref="A40:B40"/>
    <mergeCell ref="A42:B42"/>
    <mergeCell ref="A44:B44"/>
    <mergeCell ref="C4:H4"/>
    <mergeCell ref="A39:B39"/>
    <mergeCell ref="A46:B46"/>
    <mergeCell ref="A43:B43"/>
    <mergeCell ref="A45:B45"/>
    <mergeCell ref="A47:B47"/>
  </mergeCells>
  <pageMargins left="0.5" right="0.5" top="0.25" bottom="0.2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J12"/>
  <sheetViews>
    <sheetView workbookViewId="0">
      <selection activeCell="K12" sqref="K12"/>
    </sheetView>
  </sheetViews>
  <sheetFormatPr defaultRowHeight="14.4" x14ac:dyDescent="0.3"/>
  <cols>
    <col min="1" max="1" width="12.6640625" customWidth="1"/>
    <col min="2" max="2" width="28.6640625" customWidth="1"/>
    <col min="3" max="3" width="5.6640625" customWidth="1"/>
    <col min="4" max="4" width="20.6640625" customWidth="1"/>
    <col min="5" max="10" width="9.6640625" customWidth="1"/>
  </cols>
  <sheetData>
    <row r="1" spans="1:10" ht="26.4" thickBot="1" x14ac:dyDescent="0.55000000000000004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Top="1" x14ac:dyDescent="0.3"/>
    <row r="3" spans="1:10" ht="18" thickBot="1" x14ac:dyDescent="0.4">
      <c r="A3" s="46"/>
      <c r="B3" s="47" t="s">
        <v>30</v>
      </c>
      <c r="C3" s="46"/>
      <c r="D3" s="46"/>
      <c r="E3" s="47"/>
      <c r="F3" s="47" t="s">
        <v>8</v>
      </c>
      <c r="G3" s="47" t="s">
        <v>9</v>
      </c>
      <c r="H3" s="47" t="s">
        <v>10</v>
      </c>
      <c r="I3" s="47" t="s">
        <v>11</v>
      </c>
    </row>
    <row r="4" spans="1:10" ht="18.600000000000001" thickTop="1" x14ac:dyDescent="0.35">
      <c r="A4" s="51" t="s">
        <v>31</v>
      </c>
      <c r="B4" s="50" t="s">
        <v>51</v>
      </c>
      <c r="C4" s="50" t="s">
        <v>52</v>
      </c>
      <c r="D4" s="54" t="s">
        <v>40</v>
      </c>
      <c r="E4" s="53"/>
      <c r="F4" s="48">
        <v>0.48</v>
      </c>
      <c r="G4" s="58" t="s">
        <v>53</v>
      </c>
      <c r="H4" s="58">
        <v>11</v>
      </c>
      <c r="I4" s="58">
        <v>1</v>
      </c>
    </row>
    <row r="5" spans="1:10" ht="18" x14ac:dyDescent="0.35">
      <c r="A5" s="51" t="s">
        <v>32</v>
      </c>
      <c r="B5" s="50" t="s">
        <v>54</v>
      </c>
      <c r="C5" s="50" t="s">
        <v>45</v>
      </c>
      <c r="D5" s="54" t="s">
        <v>55</v>
      </c>
      <c r="E5" s="55"/>
      <c r="F5" s="48">
        <v>0.375</v>
      </c>
      <c r="G5" s="58">
        <v>5</v>
      </c>
      <c r="H5" s="58">
        <v>8</v>
      </c>
      <c r="I5" s="58">
        <v>2</v>
      </c>
    </row>
    <row r="6" spans="1:10" ht="18" x14ac:dyDescent="0.35">
      <c r="A6" s="51" t="s">
        <v>33</v>
      </c>
      <c r="B6" s="50" t="s">
        <v>56</v>
      </c>
      <c r="C6" s="50" t="s">
        <v>57</v>
      </c>
      <c r="D6" s="54" t="s">
        <v>58</v>
      </c>
      <c r="E6" s="55"/>
      <c r="F6" s="48">
        <v>0.35299999999999998</v>
      </c>
      <c r="G6" s="58">
        <v>3</v>
      </c>
      <c r="H6" s="58">
        <v>8</v>
      </c>
      <c r="I6" s="58">
        <v>2</v>
      </c>
    </row>
    <row r="9" spans="1:10" ht="18" thickBot="1" x14ac:dyDescent="0.4">
      <c r="A9" s="46"/>
      <c r="B9" s="47" t="s">
        <v>34</v>
      </c>
      <c r="C9" s="46"/>
      <c r="D9" s="46"/>
      <c r="E9" s="47" t="s">
        <v>13</v>
      </c>
      <c r="F9" s="47" t="s">
        <v>18</v>
      </c>
      <c r="G9" s="47" t="s">
        <v>19</v>
      </c>
      <c r="H9" s="47" t="s">
        <v>20</v>
      </c>
      <c r="I9" s="47" t="s">
        <v>17</v>
      </c>
      <c r="J9" s="47" t="s">
        <v>16</v>
      </c>
    </row>
    <row r="10" spans="1:10" ht="18.600000000000001" thickTop="1" x14ac:dyDescent="0.35">
      <c r="A10" s="51" t="s">
        <v>31</v>
      </c>
      <c r="B10" s="50" t="s">
        <v>59</v>
      </c>
      <c r="C10" s="50" t="s">
        <v>60</v>
      </c>
      <c r="D10" s="52" t="s">
        <v>49</v>
      </c>
      <c r="E10" s="49">
        <v>12</v>
      </c>
      <c r="F10" s="56">
        <v>2</v>
      </c>
      <c r="G10" s="57">
        <v>0</v>
      </c>
      <c r="H10" s="58">
        <v>0</v>
      </c>
      <c r="I10" s="59">
        <v>0.75</v>
      </c>
      <c r="J10" s="60">
        <v>0.83299999999999996</v>
      </c>
    </row>
    <row r="11" spans="1:10" ht="18" x14ac:dyDescent="0.35">
      <c r="A11" s="51" t="s">
        <v>32</v>
      </c>
      <c r="B11" s="50" t="s">
        <v>61</v>
      </c>
      <c r="C11" s="50" t="s">
        <v>52</v>
      </c>
      <c r="D11" s="54" t="s">
        <v>44</v>
      </c>
      <c r="E11" s="49">
        <v>12</v>
      </c>
      <c r="F11" s="56">
        <v>1</v>
      </c>
      <c r="G11" s="57">
        <v>1</v>
      </c>
      <c r="H11" s="58">
        <v>0</v>
      </c>
      <c r="I11" s="59">
        <v>2.25</v>
      </c>
      <c r="J11" s="60">
        <v>0.66700000000000004</v>
      </c>
    </row>
    <row r="12" spans="1:10" ht="18" x14ac:dyDescent="0.35">
      <c r="A12" s="51" t="s">
        <v>33</v>
      </c>
      <c r="B12" s="50" t="s">
        <v>62</v>
      </c>
      <c r="C12" s="50" t="s">
        <v>46</v>
      </c>
      <c r="D12" s="54" t="s">
        <v>41</v>
      </c>
      <c r="E12" s="49">
        <v>12</v>
      </c>
      <c r="F12" s="56">
        <v>1</v>
      </c>
      <c r="G12" s="57">
        <v>0</v>
      </c>
      <c r="H12" s="58">
        <v>0</v>
      </c>
      <c r="I12" s="59">
        <v>0.75</v>
      </c>
      <c r="J12" s="60">
        <v>1.25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Stats</vt:lpstr>
      <vt:lpstr>Players-of-the-Week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2026-08-25T09:49:09Z</cp:lastPrinted>
  <dcterms:created xsi:type="dcterms:W3CDTF">2015-03-03T19:10:12Z</dcterms:created>
  <dcterms:modified xsi:type="dcterms:W3CDTF">2026-08-25T09:49:13Z</dcterms:modified>
</cp:coreProperties>
</file>