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OJBL/OJBL - 2024/Weekly Stats/"/>
    </mc:Choice>
  </mc:AlternateContent>
  <xr:revisionPtr revIDLastSave="376" documentId="8_{E9703734-276A-4E1A-B28D-EC02C07ED207}" xr6:coauthVersionLast="47" xr6:coauthVersionMax="47" xr10:uidLastSave="{3E59FE6D-52CF-403C-9506-853BFDC44AEB}"/>
  <bookViews>
    <workbookView xWindow="-108" yWindow="-108" windowWidth="23256" windowHeight="12456" xr2:uid="{00000000-000D-0000-FFFF-FFFF00000000}"/>
  </bookViews>
  <sheets>
    <sheet name="Week Stats" sheetId="1" r:id="rId1"/>
    <sheet name="Players-of-the-Week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25" i="1"/>
  <c r="O24" i="1"/>
  <c r="O23" i="1"/>
  <c r="O22" i="1"/>
  <c r="N32" i="1"/>
  <c r="N31" i="1"/>
  <c r="N30" i="1"/>
  <c r="N29" i="1"/>
  <c r="N28" i="1"/>
  <c r="N27" i="1"/>
  <c r="N26" i="1"/>
  <c r="N25" i="1"/>
  <c r="N24" i="1"/>
  <c r="N23" i="1"/>
  <c r="N22" i="1"/>
  <c r="N17" i="1"/>
  <c r="N16" i="1"/>
  <c r="N15" i="1"/>
  <c r="N14" i="1"/>
  <c r="N13" i="1"/>
  <c r="N12" i="1"/>
  <c r="N11" i="1"/>
  <c r="N10" i="1"/>
  <c r="N9" i="1"/>
  <c r="N8" i="1"/>
  <c r="N7" i="1"/>
  <c r="F32" i="1"/>
  <c r="F31" i="1"/>
  <c r="F30" i="1"/>
  <c r="F29" i="1"/>
  <c r="F28" i="1"/>
  <c r="F27" i="1"/>
  <c r="F26" i="1"/>
  <c r="F25" i="1"/>
  <c r="F24" i="1"/>
  <c r="F23" i="1"/>
  <c r="F22" i="1"/>
  <c r="E32" i="1"/>
  <c r="E31" i="1"/>
  <c r="E30" i="1"/>
  <c r="E29" i="1"/>
  <c r="E28" i="1"/>
  <c r="E27" i="1"/>
  <c r="E26" i="1"/>
  <c r="E25" i="1"/>
  <c r="E24" i="1"/>
  <c r="E23" i="1"/>
  <c r="E22" i="1"/>
  <c r="E17" i="1"/>
  <c r="E16" i="1"/>
  <c r="E15" i="1"/>
  <c r="E14" i="1"/>
  <c r="E13" i="1"/>
  <c r="E12" i="1"/>
  <c r="E11" i="1"/>
  <c r="E10" i="1"/>
  <c r="E9" i="1"/>
  <c r="E8" i="1"/>
  <c r="E7" i="1"/>
  <c r="M48" i="1" l="1"/>
  <c r="M47" i="1"/>
  <c r="M46" i="1"/>
  <c r="M45" i="1"/>
  <c r="M44" i="1"/>
  <c r="M43" i="1"/>
  <c r="M42" i="1"/>
  <c r="M40" i="1"/>
  <c r="M39" i="1"/>
  <c r="M38" i="1"/>
  <c r="M37" i="1"/>
  <c r="P42" i="1" l="1"/>
  <c r="O40" i="1"/>
  <c r="P46" i="1"/>
  <c r="O45" i="1"/>
  <c r="O42" i="1"/>
  <c r="O46" i="1"/>
  <c r="O39" i="1"/>
  <c r="O44" i="1"/>
  <c r="O48" i="1"/>
  <c r="P43" i="1"/>
  <c r="P47" i="1"/>
  <c r="P44" i="1"/>
  <c r="P48" i="1"/>
  <c r="O43" i="1"/>
  <c r="O47" i="1"/>
  <c r="P45" i="1"/>
  <c r="O38" i="1"/>
</calcChain>
</file>

<file path=xl/sharedStrings.xml><?xml version="1.0" encoding="utf-8"?>
<sst xmlns="http://schemas.openxmlformats.org/spreadsheetml/2006/main" count="122" uniqueCount="61">
  <si>
    <t>OUTHOUSE JOHN'S ROTISSERIE BASEBALL LEAGUE</t>
  </si>
  <si>
    <t>WEEK:</t>
  </si>
  <si>
    <t>DATE:</t>
  </si>
  <si>
    <t>TOTALS</t>
  </si>
  <si>
    <t>THIS WEEK</t>
  </si>
  <si>
    <t>BATTING</t>
  </si>
  <si>
    <t>AB</t>
  </si>
  <si>
    <t>H</t>
  </si>
  <si>
    <t>AVG</t>
  </si>
  <si>
    <t>HR</t>
  </si>
  <si>
    <t>RBI</t>
  </si>
  <si>
    <t>SB</t>
  </si>
  <si>
    <t>PITCHING</t>
  </si>
  <si>
    <t>IP</t>
  </si>
  <si>
    <t>BR</t>
  </si>
  <si>
    <t>ER</t>
  </si>
  <si>
    <t>WHIP</t>
  </si>
  <si>
    <t>ERA</t>
  </si>
  <si>
    <t>W</t>
  </si>
  <si>
    <t>L</t>
  </si>
  <si>
    <t>SV</t>
  </si>
  <si>
    <t>STANDINGS</t>
  </si>
  <si>
    <t>Behind</t>
  </si>
  <si>
    <t>Last</t>
  </si>
  <si>
    <t>WINS</t>
  </si>
  <si>
    <t>SVS</t>
  </si>
  <si>
    <t>POINTS</t>
  </si>
  <si>
    <t>1ST</t>
  </si>
  <si>
    <t>4TH</t>
  </si>
  <si>
    <t>Week</t>
  </si>
  <si>
    <t>Batters</t>
  </si>
  <si>
    <t>1st Star</t>
  </si>
  <si>
    <t>2nd Star</t>
  </si>
  <si>
    <t>3rd Star</t>
  </si>
  <si>
    <t>Pitchers</t>
  </si>
  <si>
    <t>Players-of-the-Week</t>
  </si>
  <si>
    <t>SouthShore RailCox</t>
  </si>
  <si>
    <t>Crosstown Rivals</t>
  </si>
  <si>
    <t>Moline Lawmen</t>
  </si>
  <si>
    <t>Steve-A-Dores</t>
  </si>
  <si>
    <t>Men In The John</t>
  </si>
  <si>
    <t>Boiler Bangers</t>
  </si>
  <si>
    <t>Commanders of Crunk</t>
  </si>
  <si>
    <t>Bayou City Bones</t>
  </si>
  <si>
    <t>ARZ</t>
  </si>
  <si>
    <t>Commanders</t>
  </si>
  <si>
    <t>Panama City Hurricanes</t>
  </si>
  <si>
    <t>STL Dirtbags</t>
  </si>
  <si>
    <t>Seam Shifted Wake</t>
  </si>
  <si>
    <t>April 14 - April 20</t>
  </si>
  <si>
    <t>TATIS, Fernando</t>
  </si>
  <si>
    <t>SD</t>
  </si>
  <si>
    <t>HOSKINS, Rhys</t>
  </si>
  <si>
    <t>MIL</t>
  </si>
  <si>
    <t>CARROLL, Corbin</t>
  </si>
  <si>
    <t>IRVIN, Jake</t>
  </si>
  <si>
    <t>WSH</t>
  </si>
  <si>
    <t>Free Agent</t>
  </si>
  <si>
    <t>HOLMES, Grant</t>
  </si>
  <si>
    <t>ATL</t>
  </si>
  <si>
    <t>KELLY, Merrill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</si>
</sst>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 Black"/>
      <family val="2"/>
    </font>
    <font>
      <b/>
      <u/>
      <sz val="12"/>
      <name val="Arial"/>
      <family val="2"/>
    </font>
    <font>
      <b/>
      <sz val="12"/>
      <name val="Arial Blac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6"/>
      <name val="Arial"/>
      <family val="2"/>
    </font>
    <font>
      <b/>
      <sz val="16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ck">
        <color theme="4" tint="0.499984740745262"/>
      </top>
      <bottom style="thin">
        <color rgb="FF3F3F3F"/>
      </bottom>
      <diagonal/>
    </border>
    <border>
      <left/>
      <right style="thin">
        <color rgb="FF3F3F3F"/>
      </right>
      <top style="thick">
        <color theme="4" tint="0.499984740745262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2" fillId="3" borderId="20" applyNumberFormat="0" applyAlignment="0" applyProtection="0"/>
  </cellStyleXfs>
  <cellXfs count="68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 applyAlignment="1">
      <alignment horizontal="centerContinuous"/>
    </xf>
    <xf numFmtId="0" fontId="2" fillId="2" borderId="1" xfId="2" applyFill="1" applyBorder="1"/>
    <xf numFmtId="0" fontId="2" fillId="2" borderId="2" xfId="2" applyFill="1" applyBorder="1"/>
    <xf numFmtId="0" fontId="2" fillId="2" borderId="0" xfId="2" applyFill="1"/>
    <xf numFmtId="0" fontId="5" fillId="0" borderId="0" xfId="2" applyFont="1" applyAlignment="1">
      <alignment horizontal="center"/>
    </xf>
    <xf numFmtId="0" fontId="5" fillId="0" borderId="0" xfId="2" applyFont="1"/>
    <xf numFmtId="0" fontId="2" fillId="0" borderId="0" xfId="2" applyAlignment="1">
      <alignment horizontal="right" indent="1"/>
    </xf>
    <xf numFmtId="0" fontId="2" fillId="0" borderId="0" xfId="2" applyAlignment="1">
      <alignment horizontal="right" indent="2"/>
    </xf>
    <xf numFmtId="0" fontId="2" fillId="2" borderId="0" xfId="2" applyFill="1" applyAlignment="1">
      <alignment horizontal="right" indent="1"/>
    </xf>
    <xf numFmtId="0" fontId="6" fillId="0" borderId="3" xfId="2" applyFont="1" applyBorder="1" applyAlignment="1">
      <alignment horizontal="right" indent="1"/>
    </xf>
    <xf numFmtId="0" fontId="6" fillId="0" borderId="1" xfId="2" applyFont="1" applyBorder="1" applyAlignment="1">
      <alignment horizontal="right" indent="1"/>
    </xf>
    <xf numFmtId="0" fontId="6" fillId="0" borderId="3" xfId="2" applyFont="1" applyBorder="1" applyAlignment="1">
      <alignment horizontal="right" indent="2"/>
    </xf>
    <xf numFmtId="0" fontId="6" fillId="0" borderId="5" xfId="2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1"/>
    </xf>
    <xf numFmtId="0" fontId="6" fillId="0" borderId="1" xfId="2" applyFont="1" applyBorder="1" applyAlignment="1">
      <alignment horizontal="right" indent="2"/>
    </xf>
    <xf numFmtId="0" fontId="6" fillId="0" borderId="5" xfId="2" applyFont="1" applyBorder="1" applyAlignment="1">
      <alignment horizontal="right" indent="1"/>
    </xf>
    <xf numFmtId="166" fontId="6" fillId="0" borderId="6" xfId="2" applyNumberFormat="1" applyFont="1" applyBorder="1" applyAlignment="1">
      <alignment horizontal="right" indent="2"/>
    </xf>
    <xf numFmtId="166" fontId="6" fillId="0" borderId="7" xfId="2" applyNumberFormat="1" applyFont="1" applyBorder="1" applyAlignment="1">
      <alignment horizontal="right" indent="2"/>
    </xf>
    <xf numFmtId="166" fontId="6" fillId="2" borderId="8" xfId="2" applyNumberFormat="1" applyFont="1" applyFill="1" applyBorder="1" applyAlignment="1">
      <alignment horizontal="right" indent="2"/>
    </xf>
    <xf numFmtId="166" fontId="6" fillId="0" borderId="9" xfId="2" applyNumberFormat="1" applyFont="1" applyBorder="1" applyAlignment="1">
      <alignment horizontal="right" indent="2"/>
    </xf>
    <xf numFmtId="166" fontId="6" fillId="0" borderId="4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2"/>
    </xf>
    <xf numFmtId="166" fontId="6" fillId="2" borderId="10" xfId="2" applyNumberFormat="1" applyFont="1" applyFill="1" applyBorder="1" applyAlignment="1">
      <alignment horizontal="right" indent="2"/>
    </xf>
    <xf numFmtId="166" fontId="6" fillId="0" borderId="5" xfId="2" applyNumberFormat="1" applyFont="1" applyBorder="1" applyAlignment="1">
      <alignment horizontal="right" indent="2"/>
    </xf>
    <xf numFmtId="166" fontId="6" fillId="2" borderId="11" xfId="2" applyNumberFormat="1" applyFont="1" applyFill="1" applyBorder="1" applyAlignment="1">
      <alignment horizontal="right" indent="2"/>
    </xf>
    <xf numFmtId="166" fontId="6" fillId="2" borderId="12" xfId="2" applyNumberFormat="1" applyFont="1" applyFill="1" applyBorder="1" applyAlignment="1">
      <alignment horizontal="right" indent="2"/>
    </xf>
    <xf numFmtId="166" fontId="6" fillId="2" borderId="0" xfId="2" applyNumberFormat="1" applyFont="1" applyFill="1" applyAlignment="1">
      <alignment horizontal="right" indent="2"/>
    </xf>
    <xf numFmtId="166" fontId="6" fillId="2" borderId="2" xfId="2" applyNumberFormat="1" applyFont="1" applyFill="1" applyBorder="1" applyAlignment="1">
      <alignment horizontal="right" indent="2"/>
    </xf>
    <xf numFmtId="166" fontId="6" fillId="0" borderId="13" xfId="2" applyNumberFormat="1" applyFont="1" applyBorder="1" applyAlignment="1">
      <alignment horizontal="right" indent="2"/>
    </xf>
    <xf numFmtId="166" fontId="6" fillId="0" borderId="14" xfId="2" applyNumberFormat="1" applyFont="1" applyBorder="1" applyAlignment="1">
      <alignment horizontal="right" indent="2"/>
    </xf>
    <xf numFmtId="166" fontId="6" fillId="2" borderId="15" xfId="2" applyNumberFormat="1" applyFont="1" applyFill="1" applyBorder="1" applyAlignment="1">
      <alignment horizontal="right" indent="2"/>
    </xf>
    <xf numFmtId="166" fontId="6" fillId="0" borderId="16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center"/>
    </xf>
    <xf numFmtId="166" fontId="6" fillId="2" borderId="3" xfId="2" applyNumberFormat="1" applyFont="1" applyFill="1" applyBorder="1" applyAlignment="1">
      <alignment horizontal="center"/>
    </xf>
    <xf numFmtId="12" fontId="6" fillId="0" borderId="3" xfId="2" applyNumberFormat="1" applyFont="1" applyBorder="1" applyAlignment="1">
      <alignment horizontal="center"/>
    </xf>
    <xf numFmtId="12" fontId="6" fillId="2" borderId="1" xfId="2" applyNumberFormat="1" applyFont="1" applyFill="1" applyBorder="1" applyAlignment="1">
      <alignment horizontal="center"/>
    </xf>
    <xf numFmtId="12" fontId="6" fillId="2" borderId="12" xfId="2" applyNumberFormat="1" applyFont="1" applyFill="1" applyBorder="1" applyAlignment="1">
      <alignment horizontal="center"/>
    </xf>
    <xf numFmtId="0" fontId="6" fillId="2" borderId="17" xfId="2" applyFont="1" applyFill="1" applyBorder="1" applyAlignment="1">
      <alignment horizontal="right" indent="2"/>
    </xf>
    <xf numFmtId="0" fontId="7" fillId="0" borderId="0" xfId="2" applyFont="1" applyAlignment="1">
      <alignment horizontal="center"/>
    </xf>
    <xf numFmtId="164" fontId="6" fillId="0" borderId="4" xfId="2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165" fontId="6" fillId="0" borderId="4" xfId="2" applyNumberFormat="1" applyFont="1" applyBorder="1" applyAlignment="1">
      <alignment horizontal="center"/>
    </xf>
    <xf numFmtId="0" fontId="9" fillId="0" borderId="0" xfId="2" applyFont="1"/>
    <xf numFmtId="0" fontId="11" fillId="0" borderId="19" xfId="4"/>
    <xf numFmtId="0" fontId="11" fillId="0" borderId="19" xfId="4" applyAlignment="1">
      <alignment horizontal="center"/>
    </xf>
    <xf numFmtId="165" fontId="12" fillId="3" borderId="20" xfId="5" applyNumberFormat="1" applyAlignment="1">
      <alignment horizontal="left" indent="1"/>
    </xf>
    <xf numFmtId="0" fontId="12" fillId="3" borderId="20" xfId="5" applyAlignment="1">
      <alignment horizontal="left" indent="2"/>
    </xf>
    <xf numFmtId="0" fontId="14" fillId="3" borderId="20" xfId="5" applyFont="1"/>
    <xf numFmtId="0" fontId="15" fillId="3" borderId="20" xfId="5" applyFont="1"/>
    <xf numFmtId="0" fontId="14" fillId="3" borderId="21" xfId="5" applyFont="1" applyBorder="1"/>
    <xf numFmtId="0" fontId="14" fillId="3" borderId="22" xfId="5" applyFont="1" applyBorder="1"/>
    <xf numFmtId="0" fontId="14" fillId="3" borderId="23" xfId="5" applyFont="1" applyBorder="1"/>
    <xf numFmtId="0" fontId="14" fillId="3" borderId="24" xfId="5" applyFont="1" applyBorder="1"/>
    <xf numFmtId="0" fontId="12" fillId="3" borderId="25" xfId="5" applyBorder="1" applyAlignment="1">
      <alignment horizontal="left" indent="3"/>
    </xf>
    <xf numFmtId="0" fontId="12" fillId="3" borderId="26" xfId="5" applyBorder="1" applyAlignment="1">
      <alignment horizontal="left" indent="3"/>
    </xf>
    <xf numFmtId="0" fontId="12" fillId="3" borderId="20" xfId="5" applyAlignment="1">
      <alignment horizontal="left" indent="3"/>
    </xf>
    <xf numFmtId="2" fontId="12" fillId="3" borderId="20" xfId="5" applyNumberFormat="1" applyAlignment="1">
      <alignment horizontal="left" indent="2"/>
    </xf>
    <xf numFmtId="165" fontId="12" fillId="3" borderId="20" xfId="5" applyNumberFormat="1" applyAlignment="1">
      <alignment horizontal="left" indent="2"/>
    </xf>
    <xf numFmtId="0" fontId="16" fillId="0" borderId="0" xfId="2" applyFont="1" applyAlignment="1">
      <alignment horizontal="center"/>
    </xf>
    <xf numFmtId="166" fontId="1" fillId="0" borderId="3" xfId="1" applyNumberFormat="1" applyBorder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1" applyAlignment="1">
      <alignment horizontal="center"/>
    </xf>
    <xf numFmtId="0" fontId="17" fillId="0" borderId="1" xfId="1" applyFont="1" applyBorder="1"/>
    <xf numFmtId="0" fontId="17" fillId="0" borderId="2" xfId="1" applyFont="1" applyBorder="1"/>
    <xf numFmtId="0" fontId="13" fillId="0" borderId="18" xfId="3" applyFont="1" applyAlignment="1">
      <alignment horizontal="center"/>
    </xf>
  </cellXfs>
  <cellStyles count="6">
    <cellStyle name="Heading 1" xfId="3" builtinId="16"/>
    <cellStyle name="Heading 2" xfId="4" builtinId="17"/>
    <cellStyle name="Normal" xfId="0" builtinId="0"/>
    <cellStyle name="Normal 2" xfId="2" xr:uid="{00000000-0005-0000-0000-000003000000}"/>
    <cellStyle name="Output" xfId="5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9"/>
  <sheetViews>
    <sheetView tabSelected="1" zoomScale="93" zoomScaleNormal="93" workbookViewId="0">
      <pane ySplit="5" topLeftCell="A6" activePane="bottomLeft" state="frozen"/>
      <selection pane="bottomLeft" activeCell="A2" sqref="A2"/>
    </sheetView>
  </sheetViews>
  <sheetFormatPr defaultRowHeight="14.4" x14ac:dyDescent="0.3"/>
  <cols>
    <col min="1" max="1" width="25.21875" bestFit="1" customWidth="1"/>
    <col min="2" max="2" width="11.6640625" customWidth="1"/>
    <col min="3" max="3" width="12.6640625" customWidth="1"/>
    <col min="4" max="11" width="11.6640625" customWidth="1"/>
    <col min="12" max="13" width="9.6640625" customWidth="1"/>
    <col min="14" max="15" width="11.6640625" customWidth="1"/>
    <col min="16" max="17" width="9.6640625" customWidth="1"/>
    <col min="18" max="18" width="6.6640625" customWidth="1"/>
  </cols>
  <sheetData>
    <row r="1" spans="1:18" ht="22.8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20.399999999999999" x14ac:dyDescent="0.35">
      <c r="A2" s="1"/>
      <c r="B2" s="2" t="s">
        <v>1</v>
      </c>
      <c r="C2" s="61">
        <v>3</v>
      </c>
      <c r="D2" s="2" t="s">
        <v>2</v>
      </c>
      <c r="E2" s="8" t="s">
        <v>49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6" x14ac:dyDescent="0.3">
      <c r="A3" s="1"/>
      <c r="B3" s="2"/>
      <c r="C3" s="7"/>
      <c r="D3" s="2"/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6" x14ac:dyDescent="0.3">
      <c r="A4" s="1"/>
      <c r="B4" s="1"/>
      <c r="C4" s="63" t="s">
        <v>3</v>
      </c>
      <c r="D4" s="63"/>
      <c r="E4" s="63"/>
      <c r="F4" s="63"/>
      <c r="G4" s="63"/>
      <c r="H4" s="63"/>
      <c r="I4" s="3"/>
      <c r="J4" s="3"/>
      <c r="K4" s="1"/>
      <c r="L4" s="63" t="s">
        <v>4</v>
      </c>
      <c r="M4" s="63"/>
      <c r="N4" s="63"/>
      <c r="O4" s="63"/>
      <c r="P4" s="63"/>
      <c r="Q4" s="63"/>
      <c r="R4" s="3"/>
    </row>
    <row r="5" spans="1:18" ht="18.600000000000001" x14ac:dyDescent="0.45">
      <c r="A5" s="45" t="s">
        <v>5</v>
      </c>
      <c r="B5" s="1"/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1"/>
      <c r="J5" s="1"/>
      <c r="K5" s="1"/>
      <c r="L5" s="41" t="s">
        <v>6</v>
      </c>
      <c r="M5" s="41" t="s">
        <v>7</v>
      </c>
      <c r="N5" s="41" t="s">
        <v>8</v>
      </c>
      <c r="O5" s="41" t="s">
        <v>9</v>
      </c>
      <c r="P5" s="41" t="s">
        <v>10</v>
      </c>
      <c r="Q5" s="41" t="s">
        <v>11</v>
      </c>
      <c r="R5" s="1"/>
    </row>
    <row r="6" spans="1:18" x14ac:dyDescent="0.3">
      <c r="A6" s="1"/>
      <c r="B6" s="1"/>
      <c r="C6" s="9"/>
      <c r="D6" s="9"/>
      <c r="E6" s="6"/>
      <c r="F6" s="6"/>
      <c r="G6" s="6"/>
      <c r="H6" s="6"/>
      <c r="I6" s="1"/>
      <c r="J6" s="1"/>
      <c r="K6" s="1"/>
      <c r="L6" s="9"/>
      <c r="M6" s="9"/>
      <c r="N6" s="1"/>
      <c r="O6" s="10"/>
      <c r="P6" s="10"/>
      <c r="Q6" s="10"/>
      <c r="R6" s="1"/>
    </row>
    <row r="7" spans="1:18" ht="20.100000000000001" customHeight="1" x14ac:dyDescent="0.3">
      <c r="A7" s="8" t="s">
        <v>36</v>
      </c>
      <c r="B7" s="1"/>
      <c r="C7" s="12">
        <v>837</v>
      </c>
      <c r="D7" s="13">
        <v>227</v>
      </c>
      <c r="E7" s="42">
        <f t="shared" ref="E7:E17" si="0">D7/C7</f>
        <v>0.2712066905615293</v>
      </c>
      <c r="F7" s="14">
        <v>26</v>
      </c>
      <c r="G7" s="12">
        <v>96</v>
      </c>
      <c r="H7" s="15">
        <v>26</v>
      </c>
      <c r="I7" s="1"/>
      <c r="J7" s="1"/>
      <c r="K7" s="1"/>
      <c r="L7" s="12">
        <v>241</v>
      </c>
      <c r="M7" s="12">
        <v>56</v>
      </c>
      <c r="N7" s="43">
        <f t="shared" ref="N7:N17" si="1">M7/L7</f>
        <v>0.23236514522821577</v>
      </c>
      <c r="O7" s="14">
        <v>6</v>
      </c>
      <c r="P7" s="14">
        <v>23</v>
      </c>
      <c r="Q7" s="14">
        <v>7</v>
      </c>
      <c r="R7" s="1"/>
    </row>
    <row r="8" spans="1:18" ht="20.100000000000001" customHeight="1" x14ac:dyDescent="0.3">
      <c r="A8" s="8" t="s">
        <v>46</v>
      </c>
      <c r="B8" s="1"/>
      <c r="C8" s="12">
        <v>977</v>
      </c>
      <c r="D8" s="13">
        <v>252</v>
      </c>
      <c r="E8" s="42">
        <f t="shared" si="0"/>
        <v>0.25793244626407369</v>
      </c>
      <c r="F8" s="14">
        <v>37</v>
      </c>
      <c r="G8" s="12">
        <v>162</v>
      </c>
      <c r="H8" s="15">
        <v>32</v>
      </c>
      <c r="I8" s="1"/>
      <c r="J8" s="1"/>
      <c r="K8" s="1"/>
      <c r="L8" s="12">
        <v>259</v>
      </c>
      <c r="M8" s="12">
        <v>65</v>
      </c>
      <c r="N8" s="43">
        <f t="shared" si="1"/>
        <v>0.25096525096525096</v>
      </c>
      <c r="O8" s="14">
        <v>5</v>
      </c>
      <c r="P8" s="14">
        <v>31</v>
      </c>
      <c r="Q8" s="14">
        <v>13</v>
      </c>
      <c r="R8" s="1"/>
    </row>
    <row r="9" spans="1:18" ht="20.100000000000001" customHeight="1" x14ac:dyDescent="0.3">
      <c r="A9" s="8" t="s">
        <v>37</v>
      </c>
      <c r="B9" s="1"/>
      <c r="C9" s="12">
        <v>829</v>
      </c>
      <c r="D9" s="13">
        <v>213</v>
      </c>
      <c r="E9" s="42">
        <f t="shared" si="0"/>
        <v>0.25693606755126658</v>
      </c>
      <c r="F9" s="14">
        <v>31</v>
      </c>
      <c r="G9" s="12">
        <v>126</v>
      </c>
      <c r="H9" s="15">
        <v>21</v>
      </c>
      <c r="I9" s="1"/>
      <c r="J9" s="1"/>
      <c r="K9" s="1"/>
      <c r="L9" s="12">
        <v>249</v>
      </c>
      <c r="M9" s="12">
        <v>66</v>
      </c>
      <c r="N9" s="43">
        <f t="shared" si="1"/>
        <v>0.26506024096385544</v>
      </c>
      <c r="O9" s="14">
        <v>7</v>
      </c>
      <c r="P9" s="14">
        <v>35</v>
      </c>
      <c r="Q9" s="14">
        <v>7</v>
      </c>
      <c r="R9" s="1"/>
    </row>
    <row r="10" spans="1:18" ht="20.100000000000001" customHeight="1" x14ac:dyDescent="0.3">
      <c r="A10" s="8" t="s">
        <v>47</v>
      </c>
      <c r="B10" s="1"/>
      <c r="C10" s="12">
        <v>773</v>
      </c>
      <c r="D10" s="13">
        <v>170</v>
      </c>
      <c r="E10" s="42">
        <f t="shared" si="0"/>
        <v>0.21992238033635186</v>
      </c>
      <c r="F10" s="14">
        <v>21</v>
      </c>
      <c r="G10" s="12">
        <v>90</v>
      </c>
      <c r="H10" s="15">
        <v>31</v>
      </c>
      <c r="I10" s="1"/>
      <c r="J10" s="1"/>
      <c r="K10" s="1"/>
      <c r="L10" s="12">
        <v>221</v>
      </c>
      <c r="M10" s="12">
        <v>53</v>
      </c>
      <c r="N10" s="43">
        <f t="shared" si="1"/>
        <v>0.23981900452488689</v>
      </c>
      <c r="O10" s="14">
        <v>9</v>
      </c>
      <c r="P10" s="14">
        <v>38</v>
      </c>
      <c r="Q10" s="14">
        <v>5</v>
      </c>
      <c r="R10" s="1"/>
    </row>
    <row r="11" spans="1:18" ht="20.100000000000001" customHeight="1" x14ac:dyDescent="0.3">
      <c r="A11" s="8" t="s">
        <v>38</v>
      </c>
      <c r="B11" s="1"/>
      <c r="C11" s="12">
        <v>897</v>
      </c>
      <c r="D11" s="13">
        <v>215</v>
      </c>
      <c r="E11" s="42">
        <f t="shared" si="0"/>
        <v>0.23968784838350055</v>
      </c>
      <c r="F11" s="14">
        <v>26</v>
      </c>
      <c r="G11" s="12">
        <v>122</v>
      </c>
      <c r="H11" s="15">
        <v>27</v>
      </c>
      <c r="I11" s="1"/>
      <c r="J11" s="1"/>
      <c r="K11" s="1"/>
      <c r="L11" s="12">
        <v>266</v>
      </c>
      <c r="M11" s="12">
        <v>66</v>
      </c>
      <c r="N11" s="43">
        <f t="shared" si="1"/>
        <v>0.24812030075187969</v>
      </c>
      <c r="O11" s="14">
        <v>9</v>
      </c>
      <c r="P11" s="14">
        <v>30</v>
      </c>
      <c r="Q11" s="14">
        <v>9</v>
      </c>
      <c r="R11" s="1"/>
    </row>
    <row r="12" spans="1:18" ht="20.100000000000001" customHeight="1" x14ac:dyDescent="0.3">
      <c r="A12" s="8" t="s">
        <v>39</v>
      </c>
      <c r="B12" s="1"/>
      <c r="C12" s="12">
        <v>920</v>
      </c>
      <c r="D12" s="13">
        <v>207</v>
      </c>
      <c r="E12" s="42">
        <f t="shared" si="0"/>
        <v>0.22500000000000001</v>
      </c>
      <c r="F12" s="14">
        <v>42</v>
      </c>
      <c r="G12" s="12">
        <v>132</v>
      </c>
      <c r="H12" s="15">
        <v>24</v>
      </c>
      <c r="I12" s="1"/>
      <c r="J12" s="1"/>
      <c r="K12" s="1"/>
      <c r="L12" s="12">
        <v>264</v>
      </c>
      <c r="M12" s="12">
        <v>53</v>
      </c>
      <c r="N12" s="43">
        <f t="shared" si="1"/>
        <v>0.20075757575757575</v>
      </c>
      <c r="O12" s="14">
        <v>11</v>
      </c>
      <c r="P12" s="14">
        <v>29</v>
      </c>
      <c r="Q12" s="14">
        <v>4</v>
      </c>
      <c r="R12" s="1"/>
    </row>
    <row r="13" spans="1:18" ht="20.100000000000001" customHeight="1" x14ac:dyDescent="0.3">
      <c r="A13" s="8" t="s">
        <v>40</v>
      </c>
      <c r="B13" s="1"/>
      <c r="C13" s="12">
        <v>769</v>
      </c>
      <c r="D13" s="13">
        <v>205</v>
      </c>
      <c r="E13" s="42">
        <f t="shared" si="0"/>
        <v>0.26657997399219768</v>
      </c>
      <c r="F13" s="14">
        <v>27</v>
      </c>
      <c r="G13" s="12">
        <v>109</v>
      </c>
      <c r="H13" s="15">
        <v>19</v>
      </c>
      <c r="I13" s="1"/>
      <c r="J13" s="1"/>
      <c r="K13" s="1"/>
      <c r="L13" s="12">
        <v>221</v>
      </c>
      <c r="M13" s="12">
        <v>67</v>
      </c>
      <c r="N13" s="43">
        <f t="shared" si="1"/>
        <v>0.30316742081447962</v>
      </c>
      <c r="O13" s="14">
        <v>9</v>
      </c>
      <c r="P13" s="14">
        <v>34</v>
      </c>
      <c r="Q13" s="14">
        <v>7</v>
      </c>
      <c r="R13" s="1"/>
    </row>
    <row r="14" spans="1:18" ht="20.100000000000001" customHeight="1" x14ac:dyDescent="0.3">
      <c r="A14" s="8" t="s">
        <v>42</v>
      </c>
      <c r="B14" s="1"/>
      <c r="C14" s="12">
        <v>914</v>
      </c>
      <c r="D14" s="13">
        <v>235</v>
      </c>
      <c r="E14" s="42">
        <f t="shared" si="0"/>
        <v>0.25711159737417943</v>
      </c>
      <c r="F14" s="14">
        <v>24</v>
      </c>
      <c r="G14" s="12">
        <v>109</v>
      </c>
      <c r="H14" s="15">
        <v>24</v>
      </c>
      <c r="I14" s="1"/>
      <c r="J14" s="1"/>
      <c r="K14" s="1"/>
      <c r="L14" s="12">
        <v>271</v>
      </c>
      <c r="M14" s="12">
        <v>66</v>
      </c>
      <c r="N14" s="43">
        <f t="shared" si="1"/>
        <v>0.24354243542435425</v>
      </c>
      <c r="O14" s="14">
        <v>5</v>
      </c>
      <c r="P14" s="14">
        <v>31</v>
      </c>
      <c r="Q14" s="14">
        <v>12</v>
      </c>
      <c r="R14" s="1"/>
    </row>
    <row r="15" spans="1:18" ht="20.100000000000001" customHeight="1" x14ac:dyDescent="0.3">
      <c r="A15" s="8" t="s">
        <v>41</v>
      </c>
      <c r="B15" s="1"/>
      <c r="C15" s="12">
        <v>834</v>
      </c>
      <c r="D15" s="13">
        <v>211</v>
      </c>
      <c r="E15" s="42">
        <f t="shared" si="0"/>
        <v>0.25299760191846521</v>
      </c>
      <c r="F15" s="14">
        <v>36</v>
      </c>
      <c r="G15" s="12">
        <v>120</v>
      </c>
      <c r="H15" s="15">
        <v>14</v>
      </c>
      <c r="I15" s="1"/>
      <c r="J15" s="1"/>
      <c r="K15" s="1"/>
      <c r="L15" s="12">
        <v>256</v>
      </c>
      <c r="M15" s="12">
        <v>83</v>
      </c>
      <c r="N15" s="43">
        <f t="shared" si="1"/>
        <v>0.32421875</v>
      </c>
      <c r="O15" s="14">
        <v>15</v>
      </c>
      <c r="P15" s="14">
        <v>52</v>
      </c>
      <c r="Q15" s="14">
        <v>3</v>
      </c>
      <c r="R15" s="1"/>
    </row>
    <row r="16" spans="1:18" ht="20.100000000000001" customHeight="1" x14ac:dyDescent="0.3">
      <c r="A16" s="8" t="s">
        <v>43</v>
      </c>
      <c r="B16" s="1"/>
      <c r="C16" s="12">
        <v>768</v>
      </c>
      <c r="D16" s="13">
        <v>192</v>
      </c>
      <c r="E16" s="42">
        <f t="shared" si="0"/>
        <v>0.25</v>
      </c>
      <c r="F16" s="14">
        <v>34</v>
      </c>
      <c r="G16" s="12">
        <v>105</v>
      </c>
      <c r="H16" s="15">
        <v>35</v>
      </c>
      <c r="I16" s="1"/>
      <c r="J16" s="1"/>
      <c r="K16" s="1"/>
      <c r="L16" s="12">
        <v>230</v>
      </c>
      <c r="M16" s="12">
        <v>60</v>
      </c>
      <c r="N16" s="43">
        <f t="shared" si="1"/>
        <v>0.2608695652173913</v>
      </c>
      <c r="O16" s="14">
        <v>12</v>
      </c>
      <c r="P16" s="14">
        <v>33</v>
      </c>
      <c r="Q16" s="14">
        <v>10</v>
      </c>
      <c r="R16" s="1"/>
    </row>
    <row r="17" spans="1:18" ht="20.100000000000001" customHeight="1" x14ac:dyDescent="0.3">
      <c r="A17" s="8" t="s">
        <v>48</v>
      </c>
      <c r="B17" s="1"/>
      <c r="C17" s="12">
        <v>850</v>
      </c>
      <c r="D17" s="13">
        <v>199</v>
      </c>
      <c r="E17" s="42">
        <f t="shared" si="0"/>
        <v>0.23411764705882354</v>
      </c>
      <c r="F17" s="14">
        <v>23</v>
      </c>
      <c r="G17" s="12">
        <v>104</v>
      </c>
      <c r="H17" s="15">
        <v>18</v>
      </c>
      <c r="I17" s="1"/>
      <c r="J17" s="1"/>
      <c r="K17" s="1"/>
      <c r="L17" s="12">
        <v>231</v>
      </c>
      <c r="M17" s="12">
        <v>57</v>
      </c>
      <c r="N17" s="43">
        <f t="shared" si="1"/>
        <v>0.24675324675324675</v>
      </c>
      <c r="O17" s="14">
        <v>11</v>
      </c>
      <c r="P17" s="14">
        <v>38</v>
      </c>
      <c r="Q17" s="14">
        <v>5</v>
      </c>
      <c r="R17" s="1"/>
    </row>
    <row r="18" spans="1:18" x14ac:dyDescent="0.3">
      <c r="A18" s="1"/>
      <c r="B18" s="1"/>
      <c r="C18" s="1"/>
      <c r="D18" s="1"/>
      <c r="E18" s="6"/>
      <c r="F18" s="6"/>
      <c r="G18" s="6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</row>
    <row r="20" spans="1:18" ht="18.600000000000001" x14ac:dyDescent="0.45">
      <c r="A20" s="45" t="s">
        <v>12</v>
      </c>
      <c r="B20" s="41" t="s">
        <v>13</v>
      </c>
      <c r="C20" s="41" t="s">
        <v>14</v>
      </c>
      <c r="D20" s="41" t="s">
        <v>15</v>
      </c>
      <c r="E20" s="41" t="s">
        <v>16</v>
      </c>
      <c r="F20" s="41" t="s">
        <v>17</v>
      </c>
      <c r="G20" s="41" t="s">
        <v>18</v>
      </c>
      <c r="H20" s="41" t="s">
        <v>19</v>
      </c>
      <c r="I20" s="41" t="s">
        <v>20</v>
      </c>
      <c r="J20" s="1"/>
      <c r="K20" s="41" t="s">
        <v>13</v>
      </c>
      <c r="L20" s="41" t="s">
        <v>14</v>
      </c>
      <c r="M20" s="41" t="s">
        <v>15</v>
      </c>
      <c r="N20" s="41" t="s">
        <v>16</v>
      </c>
      <c r="O20" s="41" t="s">
        <v>17</v>
      </c>
      <c r="P20" s="41" t="s">
        <v>18</v>
      </c>
      <c r="Q20" s="41" t="s">
        <v>19</v>
      </c>
      <c r="R20" s="41" t="s">
        <v>20</v>
      </c>
    </row>
    <row r="21" spans="1:18" x14ac:dyDescent="0.3">
      <c r="A21" s="1"/>
      <c r="B21" s="1"/>
      <c r="C21" s="1"/>
      <c r="D21" s="1"/>
      <c r="E21" s="6"/>
      <c r="F21" s="6"/>
      <c r="G21" s="11"/>
      <c r="H21" s="11"/>
      <c r="I21" s="11"/>
      <c r="J21" s="1"/>
      <c r="K21" s="1"/>
      <c r="L21" s="1"/>
      <c r="M21" s="1"/>
      <c r="N21" s="1"/>
      <c r="O21" s="1"/>
      <c r="P21" s="10"/>
      <c r="Q21" s="10"/>
      <c r="R21" s="10"/>
    </row>
    <row r="22" spans="1:18" ht="20.100000000000001" customHeight="1" x14ac:dyDescent="0.3">
      <c r="A22" s="8" t="s">
        <v>36</v>
      </c>
      <c r="B22" s="16">
        <v>145.66999999999999</v>
      </c>
      <c r="C22" s="14">
        <v>163</v>
      </c>
      <c r="D22" s="17">
        <v>48</v>
      </c>
      <c r="E22" s="44">
        <f t="shared" ref="E22:E32" si="2">C22/B22</f>
        <v>1.1189675293471546</v>
      </c>
      <c r="F22" s="43">
        <f t="shared" ref="F22:F32" si="3">D22*9/B22</f>
        <v>2.965607194343379</v>
      </c>
      <c r="G22" s="12">
        <v>8</v>
      </c>
      <c r="H22" s="12">
        <v>8</v>
      </c>
      <c r="I22" s="18">
        <v>0</v>
      </c>
      <c r="J22" s="1"/>
      <c r="K22" s="16">
        <v>39.33</v>
      </c>
      <c r="L22" s="12">
        <v>50</v>
      </c>
      <c r="M22" s="14">
        <v>12</v>
      </c>
      <c r="N22" s="43">
        <f t="shared" ref="N22:N32" si="4">L22/K22</f>
        <v>1.2712941774726672</v>
      </c>
      <c r="O22" s="43">
        <f t="shared" ref="O22:O32" si="5">M22*9/K22</f>
        <v>2.7459954233409611</v>
      </c>
      <c r="P22" s="14">
        <v>2</v>
      </c>
      <c r="Q22" s="14">
        <v>2</v>
      </c>
      <c r="R22" s="12">
        <v>0</v>
      </c>
    </row>
    <row r="23" spans="1:18" ht="20.100000000000001" customHeight="1" x14ac:dyDescent="0.3">
      <c r="A23" s="8" t="s">
        <v>46</v>
      </c>
      <c r="B23" s="16">
        <v>139.33000000000001</v>
      </c>
      <c r="C23" s="14">
        <v>149</v>
      </c>
      <c r="D23" s="17">
        <v>36</v>
      </c>
      <c r="E23" s="44">
        <f t="shared" si="2"/>
        <v>1.0694035742481875</v>
      </c>
      <c r="F23" s="43">
        <f t="shared" si="3"/>
        <v>2.3254144836000861</v>
      </c>
      <c r="G23" s="12">
        <v>10</v>
      </c>
      <c r="H23" s="12">
        <v>7</v>
      </c>
      <c r="I23" s="18">
        <v>11</v>
      </c>
      <c r="J23" s="1"/>
      <c r="K23" s="16">
        <v>42.67</v>
      </c>
      <c r="L23" s="12">
        <v>49</v>
      </c>
      <c r="M23" s="14">
        <v>19</v>
      </c>
      <c r="N23" s="43">
        <f t="shared" si="4"/>
        <v>1.1483477853292712</v>
      </c>
      <c r="O23" s="43">
        <f t="shared" si="5"/>
        <v>4.0074994141082723</v>
      </c>
      <c r="P23" s="14">
        <v>0</v>
      </c>
      <c r="Q23" s="14">
        <v>6</v>
      </c>
      <c r="R23" s="12">
        <v>3</v>
      </c>
    </row>
    <row r="24" spans="1:18" ht="20.100000000000001" customHeight="1" x14ac:dyDescent="0.3">
      <c r="A24" s="8" t="s">
        <v>37</v>
      </c>
      <c r="B24" s="16">
        <v>184.67</v>
      </c>
      <c r="C24" s="14">
        <v>205</v>
      </c>
      <c r="D24" s="17">
        <v>61</v>
      </c>
      <c r="E24" s="44">
        <f t="shared" si="2"/>
        <v>1.1100882655547735</v>
      </c>
      <c r="F24" s="43">
        <f t="shared" si="3"/>
        <v>2.9728705258027834</v>
      </c>
      <c r="G24" s="12">
        <v>15</v>
      </c>
      <c r="H24" s="12">
        <v>4</v>
      </c>
      <c r="I24" s="18">
        <v>11</v>
      </c>
      <c r="J24" s="1"/>
      <c r="K24" s="16">
        <v>45</v>
      </c>
      <c r="L24" s="12">
        <v>61</v>
      </c>
      <c r="M24" s="14">
        <v>23</v>
      </c>
      <c r="N24" s="43">
        <f t="shared" si="4"/>
        <v>1.3555555555555556</v>
      </c>
      <c r="O24" s="43">
        <f t="shared" si="5"/>
        <v>4.5999999999999996</v>
      </c>
      <c r="P24" s="14">
        <v>2</v>
      </c>
      <c r="Q24" s="14">
        <v>2</v>
      </c>
      <c r="R24" s="12">
        <v>4</v>
      </c>
    </row>
    <row r="25" spans="1:18" ht="20.100000000000001" customHeight="1" x14ac:dyDescent="0.3">
      <c r="A25" s="8" t="s">
        <v>47</v>
      </c>
      <c r="B25" s="16">
        <v>93</v>
      </c>
      <c r="C25" s="14">
        <v>116</v>
      </c>
      <c r="D25" s="17">
        <v>44</v>
      </c>
      <c r="E25" s="44">
        <f t="shared" si="2"/>
        <v>1.2473118279569892</v>
      </c>
      <c r="F25" s="43">
        <f t="shared" si="3"/>
        <v>4.258064516129032</v>
      </c>
      <c r="G25" s="12">
        <v>7</v>
      </c>
      <c r="H25" s="12">
        <v>3</v>
      </c>
      <c r="I25" s="18">
        <v>3</v>
      </c>
      <c r="J25" s="1"/>
      <c r="K25" s="16">
        <v>19.329999999999998</v>
      </c>
      <c r="L25" s="12">
        <v>31</v>
      </c>
      <c r="M25" s="14">
        <v>12</v>
      </c>
      <c r="N25" s="43">
        <f t="shared" si="4"/>
        <v>1.603724780134506</v>
      </c>
      <c r="O25" s="43">
        <f t="shared" si="5"/>
        <v>5.5871702017589246</v>
      </c>
      <c r="P25" s="14">
        <v>2</v>
      </c>
      <c r="Q25" s="14">
        <v>0</v>
      </c>
      <c r="R25" s="12">
        <v>1</v>
      </c>
    </row>
    <row r="26" spans="1:18" ht="20.100000000000001" customHeight="1" x14ac:dyDescent="0.3">
      <c r="A26" s="8" t="s">
        <v>38</v>
      </c>
      <c r="B26" s="16">
        <v>134.66999999999999</v>
      </c>
      <c r="C26" s="14">
        <v>133</v>
      </c>
      <c r="D26" s="17">
        <v>31</v>
      </c>
      <c r="E26" s="44">
        <f t="shared" si="2"/>
        <v>0.98759931684859292</v>
      </c>
      <c r="F26" s="43">
        <f t="shared" si="3"/>
        <v>2.0717308977500557</v>
      </c>
      <c r="G26" s="12">
        <v>11</v>
      </c>
      <c r="H26" s="12">
        <v>8</v>
      </c>
      <c r="I26" s="18">
        <v>6</v>
      </c>
      <c r="J26" s="1"/>
      <c r="K26" s="16">
        <v>33.33</v>
      </c>
      <c r="L26" s="12">
        <v>37</v>
      </c>
      <c r="M26" s="14">
        <v>9</v>
      </c>
      <c r="N26" s="43">
        <f t="shared" si="4"/>
        <v>1.1101110111011101</v>
      </c>
      <c r="O26" s="43">
        <f t="shared" si="5"/>
        <v>2.4302430243024302</v>
      </c>
      <c r="P26" s="14">
        <v>2</v>
      </c>
      <c r="Q26" s="14">
        <v>2</v>
      </c>
      <c r="R26" s="12">
        <v>0</v>
      </c>
    </row>
    <row r="27" spans="1:18" ht="20.100000000000001" customHeight="1" x14ac:dyDescent="0.3">
      <c r="A27" s="8" t="s">
        <v>39</v>
      </c>
      <c r="B27" s="16">
        <v>148.33000000000001</v>
      </c>
      <c r="C27" s="14">
        <v>186</v>
      </c>
      <c r="D27" s="17">
        <v>64</v>
      </c>
      <c r="E27" s="44">
        <f t="shared" si="2"/>
        <v>1.253960763163217</v>
      </c>
      <c r="F27" s="43">
        <f t="shared" si="3"/>
        <v>3.8832333310860916</v>
      </c>
      <c r="G27" s="12">
        <v>10</v>
      </c>
      <c r="H27" s="12">
        <v>7</v>
      </c>
      <c r="I27" s="18">
        <v>6</v>
      </c>
      <c r="J27" s="1"/>
      <c r="K27" s="16">
        <v>62</v>
      </c>
      <c r="L27" s="12">
        <v>65</v>
      </c>
      <c r="M27" s="14">
        <v>19</v>
      </c>
      <c r="N27" s="43">
        <f t="shared" si="4"/>
        <v>1.0483870967741935</v>
      </c>
      <c r="O27" s="43">
        <f t="shared" si="5"/>
        <v>2.7580645161290325</v>
      </c>
      <c r="P27" s="14">
        <v>3</v>
      </c>
      <c r="Q27" s="14">
        <v>4</v>
      </c>
      <c r="R27" s="12">
        <v>2</v>
      </c>
    </row>
    <row r="28" spans="1:18" ht="20.100000000000001" customHeight="1" x14ac:dyDescent="0.3">
      <c r="A28" s="8" t="s">
        <v>40</v>
      </c>
      <c r="B28" s="16">
        <v>169.33</v>
      </c>
      <c r="C28" s="14">
        <v>193</v>
      </c>
      <c r="D28" s="17">
        <v>54</v>
      </c>
      <c r="E28" s="44">
        <f t="shared" si="2"/>
        <v>1.1397862162640997</v>
      </c>
      <c r="F28" s="43">
        <f t="shared" si="3"/>
        <v>2.8701352388826549</v>
      </c>
      <c r="G28" s="12">
        <v>14</v>
      </c>
      <c r="H28" s="12">
        <v>10</v>
      </c>
      <c r="I28" s="18">
        <v>10</v>
      </c>
      <c r="J28" s="1"/>
      <c r="K28" s="16">
        <v>39.33</v>
      </c>
      <c r="L28" s="12">
        <v>41</v>
      </c>
      <c r="M28" s="14">
        <v>9</v>
      </c>
      <c r="N28" s="43">
        <f t="shared" si="4"/>
        <v>1.0424612255275871</v>
      </c>
      <c r="O28" s="43">
        <f t="shared" si="5"/>
        <v>2.0594965675057209</v>
      </c>
      <c r="P28" s="14">
        <v>5</v>
      </c>
      <c r="Q28" s="14">
        <v>3</v>
      </c>
      <c r="R28" s="12">
        <v>5</v>
      </c>
    </row>
    <row r="29" spans="1:18" ht="20.100000000000001" customHeight="1" x14ac:dyDescent="0.3">
      <c r="A29" s="8" t="s">
        <v>42</v>
      </c>
      <c r="B29" s="16">
        <v>120.67</v>
      </c>
      <c r="C29" s="14">
        <v>144</v>
      </c>
      <c r="D29" s="17">
        <v>60</v>
      </c>
      <c r="E29" s="44">
        <f t="shared" si="2"/>
        <v>1.1933372006298169</v>
      </c>
      <c r="F29" s="43">
        <f t="shared" si="3"/>
        <v>4.4750145023618133</v>
      </c>
      <c r="G29" s="12">
        <v>7</v>
      </c>
      <c r="H29" s="12">
        <v>9</v>
      </c>
      <c r="I29" s="18">
        <v>5</v>
      </c>
      <c r="J29" s="1"/>
      <c r="K29" s="16">
        <v>27</v>
      </c>
      <c r="L29" s="12">
        <v>36</v>
      </c>
      <c r="M29" s="14">
        <v>21</v>
      </c>
      <c r="N29" s="43">
        <f t="shared" si="4"/>
        <v>1.3333333333333333</v>
      </c>
      <c r="O29" s="43">
        <f t="shared" si="5"/>
        <v>7</v>
      </c>
      <c r="P29" s="14">
        <v>1</v>
      </c>
      <c r="Q29" s="14">
        <v>3</v>
      </c>
      <c r="R29" s="12">
        <v>0</v>
      </c>
    </row>
    <row r="30" spans="1:18" ht="20.100000000000001" customHeight="1" x14ac:dyDescent="0.3">
      <c r="A30" s="8" t="s">
        <v>41</v>
      </c>
      <c r="B30" s="16">
        <v>135</v>
      </c>
      <c r="C30" s="14">
        <v>157</v>
      </c>
      <c r="D30" s="17">
        <v>48</v>
      </c>
      <c r="E30" s="44">
        <f t="shared" si="2"/>
        <v>1.162962962962963</v>
      </c>
      <c r="F30" s="43">
        <f t="shared" si="3"/>
        <v>3.2</v>
      </c>
      <c r="G30" s="12">
        <v>9</v>
      </c>
      <c r="H30" s="12">
        <v>7</v>
      </c>
      <c r="I30" s="18">
        <v>13</v>
      </c>
      <c r="J30" s="1"/>
      <c r="K30" s="16">
        <v>51.67</v>
      </c>
      <c r="L30" s="12">
        <v>62</v>
      </c>
      <c r="M30" s="14">
        <v>16</v>
      </c>
      <c r="N30" s="43">
        <f t="shared" si="4"/>
        <v>1.1999225856396361</v>
      </c>
      <c r="O30" s="43">
        <f t="shared" si="5"/>
        <v>2.7869169730985095</v>
      </c>
      <c r="P30" s="14">
        <v>1</v>
      </c>
      <c r="Q30" s="14">
        <v>3</v>
      </c>
      <c r="R30" s="12">
        <v>4</v>
      </c>
    </row>
    <row r="31" spans="1:18" ht="20.100000000000001" customHeight="1" x14ac:dyDescent="0.3">
      <c r="A31" s="8" t="s">
        <v>43</v>
      </c>
      <c r="B31" s="16">
        <v>163.33000000000001</v>
      </c>
      <c r="C31" s="14">
        <v>192</v>
      </c>
      <c r="D31" s="17">
        <v>60</v>
      </c>
      <c r="E31" s="44">
        <f t="shared" si="2"/>
        <v>1.1755341945753994</v>
      </c>
      <c r="F31" s="43">
        <f t="shared" si="3"/>
        <v>3.3061899222433109</v>
      </c>
      <c r="G31" s="12">
        <v>15</v>
      </c>
      <c r="H31" s="12">
        <v>7</v>
      </c>
      <c r="I31" s="18">
        <v>12</v>
      </c>
      <c r="J31" s="1"/>
      <c r="K31" s="16">
        <v>54.33</v>
      </c>
      <c r="L31" s="12">
        <v>56</v>
      </c>
      <c r="M31" s="14">
        <v>19</v>
      </c>
      <c r="N31" s="43">
        <f t="shared" si="4"/>
        <v>1.0307380820909258</v>
      </c>
      <c r="O31" s="43">
        <f t="shared" si="5"/>
        <v>3.1474323578133627</v>
      </c>
      <c r="P31" s="14">
        <v>6</v>
      </c>
      <c r="Q31" s="14">
        <v>3</v>
      </c>
      <c r="R31" s="12">
        <v>3</v>
      </c>
    </row>
    <row r="32" spans="1:18" ht="20.100000000000001" customHeight="1" x14ac:dyDescent="0.3">
      <c r="A32" s="8" t="s">
        <v>48</v>
      </c>
      <c r="B32" s="16">
        <v>176</v>
      </c>
      <c r="C32" s="14">
        <v>235</v>
      </c>
      <c r="D32" s="17">
        <v>82</v>
      </c>
      <c r="E32" s="44">
        <f t="shared" si="2"/>
        <v>1.3352272727272727</v>
      </c>
      <c r="F32" s="43">
        <f t="shared" si="3"/>
        <v>4.1931818181818183</v>
      </c>
      <c r="G32" s="12">
        <v>9</v>
      </c>
      <c r="H32" s="12">
        <v>13</v>
      </c>
      <c r="I32" s="18">
        <v>0</v>
      </c>
      <c r="J32" s="1"/>
      <c r="K32" s="16">
        <v>62.67</v>
      </c>
      <c r="L32" s="12">
        <v>72</v>
      </c>
      <c r="M32" s="14">
        <v>25</v>
      </c>
      <c r="N32" s="43">
        <f t="shared" si="4"/>
        <v>1.1488750598372426</v>
      </c>
      <c r="O32" s="43">
        <f t="shared" si="5"/>
        <v>3.5902345619913834</v>
      </c>
      <c r="P32" s="14">
        <v>6</v>
      </c>
      <c r="Q32" s="14">
        <v>2</v>
      </c>
      <c r="R32" s="12">
        <v>0</v>
      </c>
    </row>
    <row r="33" spans="1:17" x14ac:dyDescent="0.3">
      <c r="A33" s="1"/>
      <c r="B33" s="1"/>
      <c r="C33" s="1"/>
      <c r="D33" s="1"/>
      <c r="E33" s="6"/>
      <c r="F33" s="6"/>
      <c r="G33" s="6"/>
      <c r="H33" s="6"/>
      <c r="I33" s="6"/>
      <c r="J33" s="1"/>
      <c r="K33" s="1"/>
      <c r="L33" s="1"/>
      <c r="M33" s="1"/>
      <c r="N33" s="1"/>
      <c r="O33" s="1"/>
      <c r="P33" s="1"/>
      <c r="Q33" s="1"/>
    </row>
    <row r="35" spans="1:17" ht="18.600000000000001" x14ac:dyDescent="0.45">
      <c r="A35" s="45" t="s">
        <v>21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1" t="s">
        <v>22</v>
      </c>
      <c r="P35" s="41" t="s">
        <v>22</v>
      </c>
      <c r="Q35" s="41" t="s">
        <v>23</v>
      </c>
    </row>
    <row r="36" spans="1:17" ht="16.8" thickBot="1" x14ac:dyDescent="0.45">
      <c r="A36" s="1"/>
      <c r="B36" s="1"/>
      <c r="C36" s="41" t="s">
        <v>8</v>
      </c>
      <c r="D36" s="41" t="s">
        <v>9</v>
      </c>
      <c r="E36" s="41" t="s">
        <v>10</v>
      </c>
      <c r="F36" s="41" t="s">
        <v>11</v>
      </c>
      <c r="G36" s="41"/>
      <c r="H36" s="41" t="s">
        <v>16</v>
      </c>
      <c r="I36" s="41" t="s">
        <v>17</v>
      </c>
      <c r="J36" s="41" t="s">
        <v>24</v>
      </c>
      <c r="K36" s="41" t="s">
        <v>25</v>
      </c>
      <c r="L36" s="1"/>
      <c r="M36" s="41" t="s">
        <v>26</v>
      </c>
      <c r="N36" s="1"/>
      <c r="O36" s="41" t="s">
        <v>27</v>
      </c>
      <c r="P36" s="41" t="s">
        <v>28</v>
      </c>
      <c r="Q36" s="41" t="s">
        <v>29</v>
      </c>
    </row>
    <row r="37" spans="1:17" ht="20.100000000000001" customHeight="1" thickTop="1" x14ac:dyDescent="0.4">
      <c r="A37" s="65" t="s">
        <v>46</v>
      </c>
      <c r="B37" s="66"/>
      <c r="C37" s="19">
        <v>9</v>
      </c>
      <c r="D37" s="20">
        <v>10</v>
      </c>
      <c r="E37" s="20">
        <v>11</v>
      </c>
      <c r="F37" s="20">
        <v>10</v>
      </c>
      <c r="G37" s="21"/>
      <c r="H37" s="20">
        <v>10</v>
      </c>
      <c r="I37" s="20">
        <v>10</v>
      </c>
      <c r="J37" s="20">
        <v>6.5</v>
      </c>
      <c r="K37" s="22">
        <v>8.5</v>
      </c>
      <c r="L37" s="1"/>
      <c r="M37" s="62">
        <f>SUM(C37:K37)</f>
        <v>75</v>
      </c>
      <c r="N37" s="1"/>
      <c r="O37" s="35"/>
      <c r="P37" s="35"/>
      <c r="Q37" s="14"/>
    </row>
    <row r="38" spans="1:17" ht="20.100000000000001" customHeight="1" x14ac:dyDescent="0.4">
      <c r="A38" s="65" t="s">
        <v>37</v>
      </c>
      <c r="B38" s="66"/>
      <c r="C38" s="23">
        <v>7</v>
      </c>
      <c r="D38" s="24">
        <v>7</v>
      </c>
      <c r="E38" s="24">
        <v>9</v>
      </c>
      <c r="F38" s="24">
        <v>4</v>
      </c>
      <c r="G38" s="25"/>
      <c r="H38" s="24">
        <v>9</v>
      </c>
      <c r="I38" s="24">
        <v>7</v>
      </c>
      <c r="J38" s="24">
        <v>10.5</v>
      </c>
      <c r="K38" s="26">
        <v>8.5</v>
      </c>
      <c r="L38" s="1"/>
      <c r="M38" s="62">
        <f t="shared" ref="M38:M40" si="6">SUM(C38:K38)</f>
        <v>62</v>
      </c>
      <c r="N38" s="1"/>
      <c r="O38" s="37">
        <f>M37-M38</f>
        <v>13</v>
      </c>
      <c r="P38" s="37"/>
      <c r="Q38" s="14"/>
    </row>
    <row r="39" spans="1:17" ht="20.100000000000001" customHeight="1" x14ac:dyDescent="0.4">
      <c r="A39" s="65" t="s">
        <v>38</v>
      </c>
      <c r="B39" s="66"/>
      <c r="C39" s="23">
        <v>4</v>
      </c>
      <c r="D39" s="24">
        <v>4.5</v>
      </c>
      <c r="E39" s="24">
        <v>8</v>
      </c>
      <c r="F39" s="24">
        <v>8</v>
      </c>
      <c r="G39" s="25"/>
      <c r="H39" s="24">
        <v>11</v>
      </c>
      <c r="I39" s="24">
        <v>11</v>
      </c>
      <c r="J39" s="24">
        <v>8</v>
      </c>
      <c r="K39" s="26">
        <v>5.5</v>
      </c>
      <c r="L39" s="1"/>
      <c r="M39" s="62">
        <f t="shared" si="6"/>
        <v>60</v>
      </c>
      <c r="N39" s="1"/>
      <c r="O39" s="37">
        <f>M37-M39</f>
        <v>15</v>
      </c>
      <c r="P39" s="37"/>
      <c r="Q39" s="14"/>
    </row>
    <row r="40" spans="1:17" ht="20.100000000000001" customHeight="1" x14ac:dyDescent="0.4">
      <c r="A40" s="65" t="s">
        <v>43</v>
      </c>
      <c r="B40" s="66"/>
      <c r="C40" s="23">
        <v>5</v>
      </c>
      <c r="D40" s="24">
        <v>8</v>
      </c>
      <c r="E40" s="24">
        <v>4</v>
      </c>
      <c r="F40" s="24">
        <v>11</v>
      </c>
      <c r="G40" s="25"/>
      <c r="H40" s="24">
        <v>5</v>
      </c>
      <c r="I40" s="24">
        <v>5</v>
      </c>
      <c r="J40" s="24">
        <v>10.5</v>
      </c>
      <c r="K40" s="26">
        <v>10</v>
      </c>
      <c r="L40" s="1"/>
      <c r="M40" s="62">
        <f t="shared" si="6"/>
        <v>58.5</v>
      </c>
      <c r="N40" s="1"/>
      <c r="O40" s="37">
        <f>M37-M40</f>
        <v>16.5</v>
      </c>
      <c r="P40" s="37"/>
      <c r="Q40" s="14"/>
    </row>
    <row r="41" spans="1:17" ht="9.9" customHeight="1" x14ac:dyDescent="0.3">
      <c r="A41" s="4"/>
      <c r="B41" s="5"/>
      <c r="C41" s="27"/>
      <c r="D41" s="28"/>
      <c r="E41" s="28"/>
      <c r="F41" s="28"/>
      <c r="G41" s="29"/>
      <c r="H41" s="28"/>
      <c r="I41" s="28"/>
      <c r="J41" s="28"/>
      <c r="K41" s="30"/>
      <c r="L41" s="1"/>
      <c r="M41" s="36"/>
      <c r="N41" s="1"/>
      <c r="O41" s="38"/>
      <c r="P41" s="39"/>
      <c r="Q41" s="40"/>
    </row>
    <row r="42" spans="1:17" ht="20.100000000000001" customHeight="1" x14ac:dyDescent="0.4">
      <c r="A42" s="65" t="s">
        <v>40</v>
      </c>
      <c r="B42" s="66"/>
      <c r="C42" s="23">
        <v>10</v>
      </c>
      <c r="D42" s="24">
        <v>6</v>
      </c>
      <c r="E42" s="24">
        <v>5.5</v>
      </c>
      <c r="F42" s="24">
        <v>3</v>
      </c>
      <c r="G42" s="25"/>
      <c r="H42" s="24">
        <v>7</v>
      </c>
      <c r="I42" s="24">
        <v>9</v>
      </c>
      <c r="J42" s="24">
        <v>9</v>
      </c>
      <c r="K42" s="26">
        <v>7</v>
      </c>
      <c r="L42" s="1"/>
      <c r="M42" s="62">
        <f t="shared" ref="M42:M48" si="7">SUM(C42:K42)</f>
        <v>56.5</v>
      </c>
      <c r="N42" s="1"/>
      <c r="O42" s="37">
        <f>M37-M42</f>
        <v>18.5</v>
      </c>
      <c r="P42" s="37">
        <f>M40-M42</f>
        <v>2</v>
      </c>
      <c r="Q42" s="14"/>
    </row>
    <row r="43" spans="1:17" ht="20.100000000000001" customHeight="1" x14ac:dyDescent="0.4">
      <c r="A43" s="65" t="s">
        <v>41</v>
      </c>
      <c r="B43" s="66"/>
      <c r="C43" s="23">
        <v>6</v>
      </c>
      <c r="D43" s="24">
        <v>9</v>
      </c>
      <c r="E43" s="24">
        <v>7</v>
      </c>
      <c r="F43" s="24">
        <v>1</v>
      </c>
      <c r="G43" s="25"/>
      <c r="H43" s="24">
        <v>6</v>
      </c>
      <c r="I43" s="24">
        <v>6</v>
      </c>
      <c r="J43" s="24">
        <v>4.5</v>
      </c>
      <c r="K43" s="26">
        <v>11</v>
      </c>
      <c r="L43" s="1"/>
      <c r="M43" s="62">
        <f t="shared" si="7"/>
        <v>50.5</v>
      </c>
      <c r="N43" s="1"/>
      <c r="O43" s="37">
        <f>M37-M43</f>
        <v>24.5</v>
      </c>
      <c r="P43" s="37">
        <f>M40-M43</f>
        <v>8</v>
      </c>
      <c r="Q43" s="14"/>
    </row>
    <row r="44" spans="1:17" ht="20.100000000000001" customHeight="1" x14ac:dyDescent="0.4">
      <c r="A44" s="65" t="s">
        <v>39</v>
      </c>
      <c r="B44" s="66"/>
      <c r="C44" s="23">
        <v>2</v>
      </c>
      <c r="D44" s="24">
        <v>11</v>
      </c>
      <c r="E44" s="24">
        <v>10</v>
      </c>
      <c r="F44" s="24">
        <v>5.5</v>
      </c>
      <c r="G44" s="25"/>
      <c r="H44" s="24">
        <v>2</v>
      </c>
      <c r="I44" s="24">
        <v>4</v>
      </c>
      <c r="J44" s="24">
        <v>6.5</v>
      </c>
      <c r="K44" s="26">
        <v>5.5</v>
      </c>
      <c r="L44" s="1"/>
      <c r="M44" s="62">
        <f t="shared" si="7"/>
        <v>46.5</v>
      </c>
      <c r="N44" s="1"/>
      <c r="O44" s="37">
        <f>M37-M44</f>
        <v>28.5</v>
      </c>
      <c r="P44" s="37">
        <f>M40-M44</f>
        <v>12</v>
      </c>
      <c r="Q44" s="14"/>
    </row>
    <row r="45" spans="1:17" ht="20.100000000000001" customHeight="1" x14ac:dyDescent="0.4">
      <c r="A45" s="65" t="s">
        <v>36</v>
      </c>
      <c r="B45" s="66"/>
      <c r="C45" s="23">
        <v>11</v>
      </c>
      <c r="D45" s="24">
        <v>4.5</v>
      </c>
      <c r="E45" s="24">
        <v>2</v>
      </c>
      <c r="F45" s="24">
        <v>7</v>
      </c>
      <c r="G45" s="25"/>
      <c r="H45" s="24">
        <v>8</v>
      </c>
      <c r="I45" s="24">
        <v>8</v>
      </c>
      <c r="J45" s="24">
        <v>3</v>
      </c>
      <c r="K45" s="26">
        <v>1.5</v>
      </c>
      <c r="L45" s="1"/>
      <c r="M45" s="62">
        <f t="shared" si="7"/>
        <v>45</v>
      </c>
      <c r="N45" s="1"/>
      <c r="O45" s="37">
        <f>M37-M45</f>
        <v>30</v>
      </c>
      <c r="P45" s="37">
        <f>M40-M45</f>
        <v>13.5</v>
      </c>
      <c r="Q45" s="14"/>
    </row>
    <row r="46" spans="1:17" ht="20.100000000000001" customHeight="1" x14ac:dyDescent="0.4">
      <c r="A46" s="65" t="s">
        <v>42</v>
      </c>
      <c r="B46" s="66"/>
      <c r="C46" s="23">
        <v>8</v>
      </c>
      <c r="D46" s="24">
        <v>3</v>
      </c>
      <c r="E46" s="24">
        <v>5.5</v>
      </c>
      <c r="F46" s="24">
        <v>5.5</v>
      </c>
      <c r="G46" s="25"/>
      <c r="H46" s="24">
        <v>4</v>
      </c>
      <c r="I46" s="24">
        <v>1</v>
      </c>
      <c r="J46" s="24">
        <v>1.5</v>
      </c>
      <c r="K46" s="26">
        <v>4</v>
      </c>
      <c r="L46" s="1"/>
      <c r="M46" s="62">
        <f t="shared" si="7"/>
        <v>32.5</v>
      </c>
      <c r="N46" s="1"/>
      <c r="O46" s="37">
        <f>M37-M46</f>
        <v>42.5</v>
      </c>
      <c r="P46" s="37">
        <f>M40-M46</f>
        <v>26</v>
      </c>
      <c r="Q46" s="14"/>
    </row>
    <row r="47" spans="1:17" ht="20.100000000000001" customHeight="1" x14ac:dyDescent="0.4">
      <c r="A47" s="65" t="s">
        <v>47</v>
      </c>
      <c r="B47" s="66"/>
      <c r="C47" s="23">
        <v>1</v>
      </c>
      <c r="D47" s="24">
        <v>1</v>
      </c>
      <c r="E47" s="24">
        <v>1</v>
      </c>
      <c r="F47" s="24">
        <v>9</v>
      </c>
      <c r="G47" s="25"/>
      <c r="H47" s="24">
        <v>3</v>
      </c>
      <c r="I47" s="24">
        <v>2</v>
      </c>
      <c r="J47" s="24">
        <v>1.5</v>
      </c>
      <c r="K47" s="26">
        <v>3</v>
      </c>
      <c r="L47" s="1"/>
      <c r="M47" s="62">
        <f t="shared" si="7"/>
        <v>21.5</v>
      </c>
      <c r="N47" s="1"/>
      <c r="O47" s="37">
        <f>M37-M47</f>
        <v>53.5</v>
      </c>
      <c r="P47" s="37">
        <f>M40-M47</f>
        <v>37</v>
      </c>
      <c r="Q47" s="14"/>
    </row>
    <row r="48" spans="1:17" ht="20.100000000000001" customHeight="1" thickBot="1" x14ac:dyDescent="0.45">
      <c r="A48" s="65" t="s">
        <v>48</v>
      </c>
      <c r="B48" s="66"/>
      <c r="C48" s="31">
        <v>3</v>
      </c>
      <c r="D48" s="32">
        <v>2</v>
      </c>
      <c r="E48" s="32">
        <v>3</v>
      </c>
      <c r="F48" s="32">
        <v>2</v>
      </c>
      <c r="G48" s="33"/>
      <c r="H48" s="32">
        <v>1</v>
      </c>
      <c r="I48" s="32">
        <v>3</v>
      </c>
      <c r="J48" s="32">
        <v>4.5</v>
      </c>
      <c r="K48" s="34">
        <v>1.5</v>
      </c>
      <c r="L48" s="1"/>
      <c r="M48" s="62">
        <f t="shared" si="7"/>
        <v>20</v>
      </c>
      <c r="N48" s="1"/>
      <c r="O48" s="37">
        <f>M37-M48</f>
        <v>55</v>
      </c>
      <c r="P48" s="37">
        <f>M40-M48</f>
        <v>38.5</v>
      </c>
      <c r="Q48" s="14"/>
    </row>
    <row r="49" ht="15" thickTop="1" x14ac:dyDescent="0.3"/>
  </sheetData>
  <mergeCells count="14">
    <mergeCell ref="A45:B45"/>
    <mergeCell ref="L4:Q4"/>
    <mergeCell ref="A1:R1"/>
    <mergeCell ref="A37:B37"/>
    <mergeCell ref="A38:B38"/>
    <mergeCell ref="A48:B48"/>
    <mergeCell ref="A40:B40"/>
    <mergeCell ref="A42:B42"/>
    <mergeCell ref="A44:B44"/>
    <mergeCell ref="C4:H4"/>
    <mergeCell ref="A39:B39"/>
    <mergeCell ref="A46:B46"/>
    <mergeCell ref="A43:B43"/>
    <mergeCell ref="A47:B47"/>
  </mergeCells>
  <pageMargins left="0.5" right="0.5" top="0.25" bottom="0.25" header="0.3" footer="0.3"/>
  <pageSetup scale="6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J12"/>
  <sheetViews>
    <sheetView workbookViewId="0">
      <selection activeCell="K12" sqref="K12"/>
    </sheetView>
  </sheetViews>
  <sheetFormatPr defaultRowHeight="14.4" x14ac:dyDescent="0.3"/>
  <cols>
    <col min="1" max="1" width="12.6640625" customWidth="1"/>
    <col min="2" max="2" width="28.6640625" customWidth="1"/>
    <col min="3" max="3" width="5.6640625" customWidth="1"/>
    <col min="4" max="4" width="20.6640625" customWidth="1"/>
    <col min="5" max="10" width="9.6640625" customWidth="1"/>
  </cols>
  <sheetData>
    <row r="1" spans="1:10" ht="26.4" thickBot="1" x14ac:dyDescent="0.55000000000000004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" thickTop="1" x14ac:dyDescent="0.3"/>
    <row r="3" spans="1:10" ht="18" thickBot="1" x14ac:dyDescent="0.4">
      <c r="A3" s="46"/>
      <c r="B3" s="47" t="s">
        <v>30</v>
      </c>
      <c r="C3" s="46"/>
      <c r="D3" s="46"/>
      <c r="E3" s="47"/>
      <c r="F3" s="47" t="s">
        <v>8</v>
      </c>
      <c r="G3" s="47" t="s">
        <v>9</v>
      </c>
      <c r="H3" s="47" t="s">
        <v>10</v>
      </c>
      <c r="I3" s="47" t="s">
        <v>11</v>
      </c>
    </row>
    <row r="4" spans="1:10" ht="18.600000000000001" thickTop="1" x14ac:dyDescent="0.35">
      <c r="A4" s="51" t="s">
        <v>31</v>
      </c>
      <c r="B4" s="50" t="s">
        <v>50</v>
      </c>
      <c r="C4" s="50" t="s">
        <v>51</v>
      </c>
      <c r="D4" s="52" t="s">
        <v>39</v>
      </c>
      <c r="E4" s="53"/>
      <c r="F4" s="48">
        <v>0.375</v>
      </c>
      <c r="G4" s="58">
        <v>4</v>
      </c>
      <c r="H4" s="58">
        <v>7</v>
      </c>
      <c r="I4" s="58">
        <v>1</v>
      </c>
    </row>
    <row r="5" spans="1:10" ht="18" x14ac:dyDescent="0.35">
      <c r="A5" s="51" t="s">
        <v>32</v>
      </c>
      <c r="B5" s="50" t="s">
        <v>52</v>
      </c>
      <c r="C5" s="50" t="s">
        <v>53</v>
      </c>
      <c r="D5" s="54" t="s">
        <v>48</v>
      </c>
      <c r="E5" s="55"/>
      <c r="F5" s="48">
        <v>0.45</v>
      </c>
      <c r="G5" s="58">
        <v>3</v>
      </c>
      <c r="H5" s="58">
        <v>8</v>
      </c>
      <c r="I5" s="58">
        <v>1</v>
      </c>
    </row>
    <row r="6" spans="1:10" ht="18" x14ac:dyDescent="0.35">
      <c r="A6" s="51" t="s">
        <v>33</v>
      </c>
      <c r="B6" s="50" t="s">
        <v>54</v>
      </c>
      <c r="C6" s="50" t="s">
        <v>44</v>
      </c>
      <c r="D6" s="54" t="s">
        <v>45</v>
      </c>
      <c r="E6" s="55"/>
      <c r="F6" s="48">
        <v>0.3</v>
      </c>
      <c r="G6" s="58">
        <v>2</v>
      </c>
      <c r="H6" s="58">
        <v>9</v>
      </c>
      <c r="I6" s="58">
        <v>3</v>
      </c>
    </row>
    <row r="9" spans="1:10" ht="18" thickBot="1" x14ac:dyDescent="0.4">
      <c r="A9" s="46"/>
      <c r="B9" s="47" t="s">
        <v>34</v>
      </c>
      <c r="C9" s="46"/>
      <c r="D9" s="46"/>
      <c r="E9" s="47" t="s">
        <v>13</v>
      </c>
      <c r="F9" s="47" t="s">
        <v>18</v>
      </c>
      <c r="G9" s="47" t="s">
        <v>19</v>
      </c>
      <c r="H9" s="47" t="s">
        <v>20</v>
      </c>
      <c r="I9" s="47" t="s">
        <v>17</v>
      </c>
      <c r="J9" s="47" t="s">
        <v>16</v>
      </c>
    </row>
    <row r="10" spans="1:10" ht="19.2" thickTop="1" thickBot="1" x14ac:dyDescent="0.4">
      <c r="A10" s="51" t="s">
        <v>31</v>
      </c>
      <c r="B10" s="50" t="s">
        <v>55</v>
      </c>
      <c r="C10" s="50" t="s">
        <v>56</v>
      </c>
      <c r="D10" s="52" t="s">
        <v>57</v>
      </c>
      <c r="E10" s="49">
        <v>13.1</v>
      </c>
      <c r="F10" s="56">
        <v>2</v>
      </c>
      <c r="G10" s="57">
        <v>0</v>
      </c>
      <c r="H10" s="58">
        <v>0</v>
      </c>
      <c r="I10" s="59">
        <v>1.35</v>
      </c>
      <c r="J10" s="60">
        <v>0.52500000000000002</v>
      </c>
    </row>
    <row r="11" spans="1:10" ht="18.600000000000001" thickTop="1" x14ac:dyDescent="0.35">
      <c r="A11" s="51" t="s">
        <v>32</v>
      </c>
      <c r="B11" s="50" t="s">
        <v>58</v>
      </c>
      <c r="C11" s="50" t="s">
        <v>59</v>
      </c>
      <c r="D11" s="52" t="s">
        <v>39</v>
      </c>
      <c r="E11" s="49">
        <v>13.1</v>
      </c>
      <c r="F11" s="56">
        <v>2</v>
      </c>
      <c r="G11" s="57">
        <v>0</v>
      </c>
      <c r="H11" s="58">
        <v>0</v>
      </c>
      <c r="I11" s="59">
        <v>2.7</v>
      </c>
      <c r="J11" s="60">
        <v>0.9</v>
      </c>
    </row>
    <row r="12" spans="1:10" ht="18" x14ac:dyDescent="0.35">
      <c r="A12" s="51" t="s">
        <v>33</v>
      </c>
      <c r="B12" s="50" t="s">
        <v>60</v>
      </c>
      <c r="C12" s="50" t="s">
        <v>44</v>
      </c>
      <c r="D12" s="54" t="s">
        <v>39</v>
      </c>
      <c r="E12" s="49">
        <v>11.2</v>
      </c>
      <c r="F12" s="56">
        <v>1</v>
      </c>
      <c r="G12" s="57">
        <v>0</v>
      </c>
      <c r="H12" s="58">
        <v>0</v>
      </c>
      <c r="I12" s="59">
        <v>1.54</v>
      </c>
      <c r="J12" s="60">
        <v>0.6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Stats</vt:lpstr>
      <vt:lpstr>Players-of-the-Week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Cox</cp:lastModifiedBy>
  <cp:lastPrinted>2025-04-22T10:19:16Z</cp:lastPrinted>
  <dcterms:created xsi:type="dcterms:W3CDTF">2015-03-03T19:10:12Z</dcterms:created>
  <dcterms:modified xsi:type="dcterms:W3CDTF">2025-04-22T10:22:22Z</dcterms:modified>
</cp:coreProperties>
</file>